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codeName="ThisWorkbook" defaultThemeVersion="124226"/>
  <bookViews>
    <workbookView xWindow="225" yWindow="-60" windowWidth="15600" windowHeight="9240" tabRatio="892" firstSheet="21" activeTab="22"/>
  </bookViews>
  <sheets>
    <sheet name="الخدمات العلاجية الخارجية (1)" sheetId="50" r:id="rId1"/>
    <sheet name="نشاط الأسنان(2)" sheetId="31" r:id="rId2"/>
    <sheet name="نشاط العلاج الطبيعي(3)" sheetId="32" r:id="rId3"/>
    <sheet name="نشاط الطب الطبيعي والسمنة(4)" sheetId="8" r:id="rId4"/>
    <sheet name="خدمات ذوي الإعاقة(5)" sheetId="56" r:id="rId5"/>
    <sheet name="نشاط فسيولوجية إكلينيكية(6)" sheetId="30" r:id="rId6"/>
    <sheet name="نشاط تفتيت حصوات بالموجات(7)" sheetId="7" r:id="rId7"/>
    <sheet name="نشاط الغسيل الكلوي(8)" sheetId="28" r:id="rId8"/>
    <sheet name="نشاط علاج الاورام(9)" sheetId="46" r:id="rId9"/>
    <sheet name="نشاط المسح الذريGamma (10) " sheetId="5" r:id="rId10"/>
    <sheet name="نشاط بنك الدم(11)" sheetId="23" r:id="rId11"/>
    <sheet name="نشاط القسطرة(12)" sheetId="4" r:id="rId12"/>
    <sheet name="نشاط المناظير(13)" sheetId="57" r:id="rId13"/>
    <sheet name=" (14)نشاط العمليات" sheetId="24" r:id="rId14"/>
    <sheet name=" (15)نشاط العمليات المميزة " sheetId="53" r:id="rId15"/>
    <sheet name="اعداد الولادات(16)" sheetId="40" r:id="rId16"/>
    <sheet name="نشاط الاقسام الداخلية  (17)" sheetId="51" r:id="rId17"/>
    <sheet name="نشاط الرعايات (18)" sheetId="58" r:id="rId18"/>
    <sheet name="امكانيات ونشاط الحضانات(19)" sheetId="26" r:id="rId19"/>
    <sheet name="نشاط الأشعة(20)" sheetId="9" r:id="rId20"/>
    <sheet name="الأشعة المقطعية تفصيلي(21) " sheetId="3" r:id="rId21"/>
    <sheet name="فحوصات الرمد وعلاج الليزر (22) " sheetId="41" r:id="rId22"/>
    <sheet name="نشاط رسم القلب(23)" sheetId="29" r:id="rId23"/>
    <sheet name="إمكانيات ونشاط المعمل(24)" sheetId="12" r:id="rId24"/>
    <sheet name="التغذية (25)  " sheetId="61" r:id="rId25"/>
    <sheet name="الوفيات (26)" sheetId="60" r:id="rId26"/>
    <sheet name="امكانيات الرعايات (27)" sheetId="62" r:id="rId27"/>
    <sheet name="التطوير والانجازات " sheetId="63" r:id="rId28"/>
    <sheet name="نموذج كوفر ليتر وحدات" sheetId="59" r:id="rId29"/>
  </sheets>
  <definedNames>
    <definedName name="_xlnm._FilterDatabase" localSheetId="25" hidden="1">'الوفيات (26)'!$A$6:$G$6</definedName>
    <definedName name="_xlnm.Print_Area" localSheetId="14">' (15)نشاط العمليات المميزة '!$A$1:$O$17</definedName>
    <definedName name="_xlnm.Print_Area" localSheetId="24">'التغذية (25)  '!$A$1:$C$27</definedName>
    <definedName name="_xlnm.Print_Area" localSheetId="0">'الخدمات العلاجية الخارجية (1)'!$A$1:$N$59</definedName>
    <definedName name="_xlnm.Print_Area" localSheetId="25">'الوفيات (26)'!$A$1:$H$61</definedName>
    <definedName name="_xlnm.Print_Area" localSheetId="26">'امكانيات الرعايات (27)'!$A$1:$W$25</definedName>
    <definedName name="_xlnm.Print_Area" localSheetId="18">'امكانيات ونشاط الحضانات(19)'!$A$1:$W$22</definedName>
    <definedName name="_xlnm.Print_Area" localSheetId="23">'إمكانيات ونشاط المعمل(24)'!$A$1:$G$43</definedName>
    <definedName name="_xlnm.Print_Area" localSheetId="21">'فحوصات الرمد وعلاج الليزر (22) '!$A$1:$L$34</definedName>
    <definedName name="_xlnm.Print_Area" localSheetId="19">'نشاط الأشعة(20)'!$A$1:$K$28</definedName>
    <definedName name="_xlnm.Print_Area" localSheetId="16">'نشاط الاقسام الداخلية  (17)'!$A$1:$X$45</definedName>
    <definedName name="_xlnm.Print_Area" localSheetId="17">'نشاط الرعايات (18)'!$A$1:$AS$38</definedName>
    <definedName name="_xlnm.Print_Area" localSheetId="3">'نشاط الطب الطبيعي والسمنة(4)'!$A$1:$T$26</definedName>
    <definedName name="_xlnm.Print_Area" localSheetId="2">'نشاط العلاج الطبيعي(3)'!$A$1:$Y$24</definedName>
    <definedName name="_xlnm.Print_Area" localSheetId="7">'نشاط الغسيل الكلوي(8)'!$A$1:$E$31</definedName>
    <definedName name="_xlnm.Print_Area" localSheetId="11">'نشاط القسطرة(12)'!$A$1:$Q$22</definedName>
    <definedName name="_xlnm.Print_Area" localSheetId="9">'نشاط المسح الذريGamma (10) '!$A$1:$I$17</definedName>
    <definedName name="_xlnm.Print_Area" localSheetId="12">'نشاط المناظير(13)'!$A$1:$Q$143</definedName>
    <definedName name="_xlnm.Print_Area" localSheetId="10">'نشاط بنك الدم(11)'!$A$1:$L$27</definedName>
    <definedName name="_xlnm.Print_Area" localSheetId="22">'نشاط رسم القلب(23)'!$A$1:$G$23</definedName>
    <definedName name="_xlnm.Print_Area" localSheetId="8">'نشاط علاج الاورام(9)'!$A$1:$J$21</definedName>
    <definedName name="_xlnm.Print_Area" localSheetId="5">'نشاط فسيولوجية إكلينيكية(6)'!$A$1:$Y$16</definedName>
    <definedName name="_xlnm.Print_Area" localSheetId="28">'نموذج كوفر ليتر وحدات'!$A$1:$F$37</definedName>
    <definedName name="_xlnm.Print_Titles" localSheetId="15">'اعداد الولادات(16)'!$1:$3</definedName>
    <definedName name="_xlnm.Print_Titles" localSheetId="3">'نشاط الطب الطبيعي والسمنة(4)'!$1:$3</definedName>
    <definedName name="_xlnm.Print_Titles" localSheetId="11">'نشاط القسطرة(12)'!$1:$3</definedName>
    <definedName name="_xlnm.Print_Titles" localSheetId="9">'نشاط المسح الذريGamma (10) '!$1:$3</definedName>
    <definedName name="_xlnm.Print_Titles" localSheetId="6">'نشاط تفتيت حصوات بالموجات(7)'!$1:$3</definedName>
    <definedName name="الدرجه_الماليه" localSheetId="25">#REF!</definedName>
    <definedName name="الدرجه_الماليه" localSheetId="26">#REF!</definedName>
    <definedName name="الدرجه_الماليه" localSheetId="17">#REF!</definedName>
    <definedName name="الدرجه_الماليه" localSheetId="12">#REF!</definedName>
    <definedName name="الدرجه_الماليه">#REF!</definedName>
    <definedName name="الديانه" localSheetId="25">#REF!</definedName>
    <definedName name="الديانه" localSheetId="26">#REF!</definedName>
    <definedName name="الديانه" localSheetId="17">#REF!</definedName>
    <definedName name="الديانه" localSheetId="12">#REF!</definedName>
    <definedName name="الديانه">#REF!</definedName>
    <definedName name="المرحله_التعليميه" localSheetId="25">#REF!</definedName>
    <definedName name="المرحله_التعليميه" localSheetId="26">#REF!</definedName>
    <definedName name="المرحله_التعليميه" localSheetId="17">#REF!</definedName>
    <definedName name="المرحله_التعليميه" localSheetId="12">#REF!</definedName>
    <definedName name="المرحله_التعليميه">#REF!</definedName>
    <definedName name="حاله_وظيفيه" localSheetId="25">#REF!</definedName>
    <definedName name="حاله_وظيفيه" localSheetId="26">#REF!</definedName>
    <definedName name="حاله_وظيفيه" localSheetId="17">#REF!</definedName>
    <definedName name="حاله_وظيفيه" localSheetId="12">#REF!</definedName>
    <definedName name="حاله_وظيفيه">#REF!</definedName>
    <definedName name="طبى_ادارى" localSheetId="25">#REF!</definedName>
    <definedName name="طبى_ادارى" localSheetId="26">#REF!</definedName>
    <definedName name="طبى_ادارى" localSheetId="17">#REF!</definedName>
    <definedName name="طبى_ادارى" localSheetId="12">#REF!</definedName>
    <definedName name="طبى_ادارى">#REF!</definedName>
    <definedName name="نوع" localSheetId="25">#REF!</definedName>
    <definedName name="نوع" localSheetId="26">#REF!</definedName>
    <definedName name="نوع" localSheetId="17">#REF!</definedName>
    <definedName name="نوع" localSheetId="12">#REF!</definedName>
    <definedName name="نوع">#REF!</definedName>
  </definedNames>
  <calcPr calcId="145621"/>
</workbook>
</file>

<file path=xl/calcChain.xml><?xml version="1.0" encoding="utf-8"?>
<calcChain xmlns="http://schemas.openxmlformats.org/spreadsheetml/2006/main">
  <c r="H12" i="58" l="1"/>
  <c r="M12" i="58"/>
  <c r="R12" i="58"/>
  <c r="W12" i="58"/>
  <c r="AD12" i="58"/>
  <c r="AI12" i="58"/>
  <c r="AN12" i="58"/>
  <c r="AS12" i="58"/>
  <c r="H13" i="58"/>
  <c r="M13" i="58"/>
  <c r="R13" i="58"/>
  <c r="W13" i="58"/>
  <c r="AD13" i="58"/>
  <c r="AI13" i="58"/>
  <c r="AN13" i="58"/>
  <c r="AS13" i="58"/>
  <c r="H14" i="58"/>
  <c r="M14" i="58"/>
  <c r="R14" i="58"/>
  <c r="W14" i="58"/>
  <c r="AD14" i="58"/>
  <c r="AI14" i="58"/>
  <c r="AN14" i="58"/>
  <c r="AS14" i="58"/>
  <c r="H15" i="58"/>
  <c r="M15" i="58"/>
  <c r="R15" i="58"/>
  <c r="W15" i="58"/>
  <c r="AD15" i="58"/>
  <c r="AI15" i="58"/>
  <c r="AN15" i="58"/>
  <c r="AS15" i="58"/>
  <c r="H16" i="58"/>
  <c r="M16" i="58"/>
  <c r="R16" i="58"/>
  <c r="W16" i="58"/>
  <c r="AD16" i="58"/>
  <c r="AI16" i="58"/>
  <c r="AN16" i="58"/>
  <c r="AS16" i="58"/>
  <c r="H17" i="58"/>
  <c r="M17" i="58"/>
  <c r="R17" i="58"/>
  <c r="W17" i="58"/>
  <c r="AD17" i="58"/>
  <c r="AI17" i="58"/>
  <c r="AN17" i="58"/>
  <c r="AS17" i="58"/>
  <c r="H18" i="58"/>
  <c r="M18" i="58"/>
  <c r="R18" i="58"/>
  <c r="W18" i="58"/>
  <c r="AD18" i="58"/>
  <c r="AI18" i="58"/>
  <c r="AN18" i="58"/>
  <c r="AS18" i="58"/>
  <c r="H19" i="58"/>
  <c r="M19" i="58"/>
  <c r="R19" i="58"/>
  <c r="W19" i="58"/>
  <c r="AD19" i="58"/>
  <c r="AI19" i="58"/>
  <c r="AN19" i="58"/>
  <c r="AS19" i="58"/>
  <c r="H20" i="58"/>
  <c r="M20" i="58"/>
  <c r="R20" i="58"/>
  <c r="W20" i="58"/>
  <c r="AD20" i="58"/>
  <c r="AI20" i="58"/>
  <c r="AN20" i="58"/>
  <c r="AS20" i="58"/>
  <c r="H21" i="58"/>
  <c r="M21" i="58"/>
  <c r="R21" i="58"/>
  <c r="W21" i="58"/>
  <c r="AD21" i="58"/>
  <c r="AI21" i="58"/>
  <c r="AN21" i="58"/>
  <c r="AS21" i="58"/>
  <c r="H22" i="58"/>
  <c r="M22" i="58"/>
  <c r="R22" i="58"/>
  <c r="W22" i="58"/>
  <c r="AD22" i="58"/>
  <c r="AI22" i="58"/>
  <c r="AN22" i="58"/>
  <c r="AS22" i="58"/>
  <c r="H23" i="58"/>
  <c r="M23" i="58"/>
  <c r="R23" i="58"/>
  <c r="W23" i="58"/>
  <c r="AD23" i="58"/>
  <c r="AI23" i="58"/>
  <c r="AN23" i="58"/>
  <c r="AS23" i="58"/>
  <c r="H24" i="58"/>
  <c r="M24" i="58"/>
  <c r="R24" i="58"/>
  <c r="W24" i="58"/>
  <c r="AD24" i="58"/>
  <c r="AI24" i="58"/>
  <c r="AN24" i="58"/>
  <c r="AS24" i="58"/>
  <c r="H25" i="58"/>
  <c r="M25" i="58"/>
  <c r="R25" i="58"/>
  <c r="W25" i="58"/>
  <c r="AD25" i="58"/>
  <c r="AI25" i="58"/>
  <c r="AN25" i="58"/>
  <c r="AS25" i="58"/>
  <c r="H26" i="58"/>
  <c r="M26" i="58"/>
  <c r="R26" i="58"/>
  <c r="W26" i="58"/>
  <c r="AD26" i="58"/>
  <c r="AI26" i="58"/>
  <c r="AN26" i="58"/>
  <c r="AS26" i="58"/>
  <c r="H27" i="58"/>
  <c r="M27" i="58"/>
  <c r="R27" i="58"/>
  <c r="W27" i="58"/>
  <c r="AD27" i="58"/>
  <c r="AI27" i="58"/>
  <c r="AN27" i="58"/>
  <c r="AS27" i="58"/>
  <c r="H28" i="58"/>
  <c r="M28" i="58"/>
  <c r="R28" i="58"/>
  <c r="W28" i="58"/>
  <c r="AD28" i="58"/>
  <c r="AI28" i="58"/>
  <c r="AN28" i="58"/>
  <c r="AS28" i="58"/>
  <c r="H29" i="58"/>
  <c r="M29" i="58"/>
  <c r="R29" i="58"/>
  <c r="W29" i="58"/>
  <c r="AD29" i="58"/>
  <c r="AI29" i="58"/>
  <c r="AN29" i="58"/>
  <c r="AS29" i="58"/>
  <c r="H30" i="58"/>
  <c r="M30" i="58"/>
  <c r="R30" i="58"/>
  <c r="W30" i="58"/>
  <c r="AD30" i="58"/>
  <c r="AI30" i="58"/>
  <c r="AN30" i="58"/>
  <c r="AS30" i="58"/>
  <c r="H31" i="58"/>
  <c r="M31" i="58"/>
  <c r="R31" i="58"/>
  <c r="W31" i="58"/>
  <c r="AD31" i="58"/>
  <c r="AI31" i="58"/>
  <c r="AN31" i="58"/>
  <c r="AS31" i="58"/>
  <c r="H32" i="58"/>
  <c r="M32" i="58"/>
  <c r="R32" i="58"/>
  <c r="W32" i="58"/>
  <c r="AD32" i="58"/>
  <c r="AI32" i="58"/>
  <c r="AN32" i="58"/>
  <c r="AS32" i="58"/>
  <c r="AR33" i="58" l="1"/>
  <c r="AQ33" i="58"/>
  <c r="AP33" i="58"/>
  <c r="AO33" i="58"/>
  <c r="AM33" i="58"/>
  <c r="AL33" i="58"/>
  <c r="AK33" i="58"/>
  <c r="AJ33" i="58"/>
  <c r="AH33" i="58"/>
  <c r="AG33" i="58"/>
  <c r="AF33" i="58"/>
  <c r="AE33" i="58"/>
  <c r="AC33" i="58"/>
  <c r="AB33" i="58"/>
  <c r="AA33" i="58"/>
  <c r="Z33" i="58"/>
  <c r="Y33" i="58"/>
  <c r="X33" i="58"/>
  <c r="V33" i="58"/>
  <c r="U33" i="58"/>
  <c r="T33" i="58"/>
  <c r="S33" i="58"/>
  <c r="Q33" i="58"/>
  <c r="P33" i="58"/>
  <c r="O33" i="58"/>
  <c r="N33" i="58"/>
  <c r="L33" i="58"/>
  <c r="K33" i="58"/>
  <c r="J33" i="58"/>
  <c r="I33" i="58"/>
  <c r="G33" i="58"/>
  <c r="F33" i="58"/>
  <c r="E33" i="58"/>
  <c r="D33" i="58"/>
  <c r="C33" i="58"/>
  <c r="B33" i="58"/>
  <c r="AE10" i="24" l="1"/>
  <c r="AF10" i="24"/>
  <c r="AG10" i="24"/>
  <c r="AH10" i="24"/>
  <c r="AI10" i="24"/>
  <c r="AJ10" i="24"/>
  <c r="AK10" i="24"/>
  <c r="AL10" i="24"/>
  <c r="AR10" i="24" s="1"/>
  <c r="AM10" i="24"/>
  <c r="AN10" i="24"/>
  <c r="AO10" i="24"/>
  <c r="AP10" i="24"/>
  <c r="AE11" i="24"/>
  <c r="AF11" i="24"/>
  <c r="AG11" i="24"/>
  <c r="AH11" i="24"/>
  <c r="AI11" i="24"/>
  <c r="AJ11" i="24"/>
  <c r="AK11" i="24"/>
  <c r="AL11" i="24"/>
  <c r="AR11" i="24" s="1"/>
  <c r="AM11" i="24"/>
  <c r="AN11" i="24"/>
  <c r="AO11" i="24"/>
  <c r="AP11" i="24"/>
  <c r="AE12" i="24"/>
  <c r="AF12" i="24"/>
  <c r="AG12" i="24"/>
  <c r="AH12" i="24"/>
  <c r="AI12" i="24"/>
  <c r="AJ12" i="24"/>
  <c r="AK12" i="24"/>
  <c r="AL12" i="24"/>
  <c r="AR12" i="24" s="1"/>
  <c r="AM12" i="24"/>
  <c r="AN12" i="24"/>
  <c r="AO12" i="24"/>
  <c r="AP12" i="24"/>
  <c r="AE13" i="24"/>
  <c r="AF13" i="24"/>
  <c r="AG13" i="24"/>
  <c r="AH13" i="24"/>
  <c r="AI13" i="24"/>
  <c r="AJ13" i="24"/>
  <c r="AK13" i="24"/>
  <c r="AL13" i="24"/>
  <c r="AR13" i="24" s="1"/>
  <c r="AM13" i="24"/>
  <c r="AN13" i="24"/>
  <c r="AO13" i="24"/>
  <c r="AP13" i="24"/>
  <c r="AE14" i="24"/>
  <c r="AF14" i="24"/>
  <c r="AG14" i="24"/>
  <c r="AH14" i="24"/>
  <c r="AI14" i="24"/>
  <c r="AJ14" i="24"/>
  <c r="AK14" i="24"/>
  <c r="AL14" i="24"/>
  <c r="AR14" i="24" s="1"/>
  <c r="AM14" i="24"/>
  <c r="AN14" i="24"/>
  <c r="AO14" i="24"/>
  <c r="AP14" i="24"/>
  <c r="AE15" i="24"/>
  <c r="AF15" i="24"/>
  <c r="AG15" i="24"/>
  <c r="AH15" i="24"/>
  <c r="AI15" i="24"/>
  <c r="AJ15" i="24"/>
  <c r="AK15" i="24"/>
  <c r="AL15" i="24"/>
  <c r="AR15" i="24" s="1"/>
  <c r="AM15" i="24"/>
  <c r="AN15" i="24"/>
  <c r="AO15" i="24"/>
  <c r="AP15" i="24"/>
  <c r="AE16" i="24"/>
  <c r="AF16" i="24"/>
  <c r="AG16" i="24"/>
  <c r="AH16" i="24"/>
  <c r="AI16" i="24"/>
  <c r="AJ16" i="24"/>
  <c r="AK16" i="24"/>
  <c r="AL16" i="24"/>
  <c r="AR16" i="24" s="1"/>
  <c r="AM16" i="24"/>
  <c r="AN16" i="24"/>
  <c r="AO16" i="24"/>
  <c r="AP16" i="24"/>
  <c r="AE17" i="24"/>
  <c r="AF17" i="24"/>
  <c r="AG17" i="24"/>
  <c r="AH17" i="24"/>
  <c r="AI17" i="24"/>
  <c r="AJ17" i="24"/>
  <c r="AK17" i="24"/>
  <c r="AL17" i="24"/>
  <c r="AR17" i="24" s="1"/>
  <c r="AM17" i="24"/>
  <c r="AN17" i="24"/>
  <c r="AO17" i="24"/>
  <c r="AP17" i="24"/>
  <c r="AE18" i="24"/>
  <c r="AF18" i="24"/>
  <c r="AG18" i="24"/>
  <c r="AH18" i="24"/>
  <c r="AI18" i="24"/>
  <c r="AJ18" i="24"/>
  <c r="AK18" i="24"/>
  <c r="AL18" i="24"/>
  <c r="AR18" i="24" s="1"/>
  <c r="AM18" i="24"/>
  <c r="AN18" i="24"/>
  <c r="AO18" i="24"/>
  <c r="AP18" i="24"/>
  <c r="AE19" i="24"/>
  <c r="AF19" i="24"/>
  <c r="AG19" i="24"/>
  <c r="AH19" i="24"/>
  <c r="AI19" i="24"/>
  <c r="AJ19" i="24"/>
  <c r="AK19" i="24"/>
  <c r="AL19" i="24"/>
  <c r="AR19" i="24" s="1"/>
  <c r="AM19" i="24"/>
  <c r="AN19" i="24"/>
  <c r="AO19" i="24"/>
  <c r="AP19" i="24"/>
  <c r="AE20" i="24"/>
  <c r="AF20" i="24"/>
  <c r="AG20" i="24"/>
  <c r="AH20" i="24"/>
  <c r="AI20" i="24"/>
  <c r="AJ20" i="24"/>
  <c r="AK20" i="24"/>
  <c r="AL20" i="24"/>
  <c r="AR20" i="24" s="1"/>
  <c r="AM20" i="24"/>
  <c r="AN20" i="24"/>
  <c r="AO20" i="24"/>
  <c r="AP20" i="24"/>
  <c r="AE21" i="24"/>
  <c r="AF21" i="24"/>
  <c r="AG21" i="24"/>
  <c r="AH21" i="24"/>
  <c r="AI21" i="24"/>
  <c r="AJ21" i="24"/>
  <c r="AK21" i="24"/>
  <c r="AL21" i="24"/>
  <c r="AR21" i="24" s="1"/>
  <c r="AM21" i="24"/>
  <c r="AN21" i="24"/>
  <c r="AO21" i="24"/>
  <c r="AP21" i="24"/>
  <c r="AE22" i="24"/>
  <c r="AF22" i="24"/>
  <c r="AG22" i="24"/>
  <c r="AH22" i="24"/>
  <c r="AI22" i="24"/>
  <c r="AJ22" i="24"/>
  <c r="AK22" i="24"/>
  <c r="AL22" i="24"/>
  <c r="AR22" i="24" s="1"/>
  <c r="AM22" i="24"/>
  <c r="AN22" i="24"/>
  <c r="AO22" i="24"/>
  <c r="AP22" i="24"/>
  <c r="AP9" i="24"/>
  <c r="AO9" i="24"/>
  <c r="AN9" i="24"/>
  <c r="AM9" i="24"/>
  <c r="AQ15" i="24" l="1"/>
  <c r="AQ12" i="24"/>
  <c r="AQ10" i="24"/>
  <c r="AQ17" i="24"/>
  <c r="AQ20" i="24"/>
  <c r="AQ18" i="24"/>
  <c r="AQ21" i="24"/>
  <c r="AQ19" i="24"/>
  <c r="AQ16" i="24"/>
  <c r="AQ14" i="24"/>
  <c r="AQ13" i="24"/>
  <c r="AQ11" i="24"/>
  <c r="AQ22" i="24"/>
  <c r="G27" i="41"/>
  <c r="H27" i="41"/>
  <c r="I27" i="41"/>
  <c r="F27" i="41"/>
  <c r="E27" i="41"/>
  <c r="D27" i="41"/>
  <c r="C21" i="62"/>
  <c r="D21" i="62"/>
  <c r="E21" i="62"/>
  <c r="F21" i="62"/>
  <c r="G21" i="62"/>
  <c r="H21" i="62"/>
  <c r="I21" i="62"/>
  <c r="J21" i="62"/>
  <c r="K21" i="62"/>
  <c r="L21" i="62"/>
  <c r="M21" i="62"/>
  <c r="N21" i="62"/>
  <c r="O21" i="62"/>
  <c r="P21" i="62"/>
  <c r="Q21" i="62"/>
  <c r="R21" i="62"/>
  <c r="S21" i="62"/>
  <c r="T21" i="62"/>
  <c r="U21" i="62"/>
  <c r="V21" i="62"/>
  <c r="W21" i="62"/>
  <c r="J23" i="9"/>
  <c r="I23" i="9"/>
  <c r="G23" i="9"/>
  <c r="F23" i="9"/>
  <c r="E23" i="9"/>
  <c r="D23" i="9"/>
  <c r="C23" i="9"/>
  <c r="B23" i="9"/>
  <c r="N123" i="57"/>
  <c r="M123" i="57"/>
  <c r="L123" i="57"/>
  <c r="K123" i="57"/>
  <c r="J123" i="57"/>
  <c r="F123" i="57"/>
  <c r="E123" i="57"/>
  <c r="D123" i="57"/>
  <c r="C123" i="57"/>
  <c r="B123" i="57"/>
  <c r="G122" i="57"/>
  <c r="P122" i="57" s="1"/>
  <c r="G121" i="57"/>
  <c r="P121" i="57" s="1"/>
  <c r="O120" i="57"/>
  <c r="G120" i="57"/>
  <c r="P120" i="57" s="1"/>
  <c r="O119" i="57"/>
  <c r="G119" i="57"/>
  <c r="O118" i="57"/>
  <c r="G118" i="57"/>
  <c r="P118" i="57" s="1"/>
  <c r="O117" i="57"/>
  <c r="G117" i="57"/>
  <c r="O116" i="57"/>
  <c r="G116" i="57"/>
  <c r="P116" i="57" s="1"/>
  <c r="O115" i="57"/>
  <c r="G115" i="57"/>
  <c r="O114" i="57"/>
  <c r="G114" i="57"/>
  <c r="P115" i="57" l="1"/>
  <c r="P117" i="57"/>
  <c r="G123" i="57"/>
  <c r="O123" i="57"/>
  <c r="P119" i="57"/>
  <c r="P114" i="57"/>
  <c r="P123" i="57" l="1"/>
  <c r="Q9" i="4"/>
  <c r="Q8" i="4"/>
  <c r="Q7" i="4"/>
  <c r="I9" i="5"/>
  <c r="I10" i="5"/>
  <c r="I11" i="5"/>
  <c r="I8" i="5"/>
  <c r="I12" i="46"/>
  <c r="I13" i="46"/>
  <c r="I11" i="46"/>
  <c r="O21" i="8"/>
  <c r="T8" i="8"/>
  <c r="T10" i="32"/>
  <c r="E13" i="23" l="1"/>
  <c r="E14" i="23"/>
  <c r="E12" i="23"/>
  <c r="F18" i="23" l="1"/>
  <c r="B55" i="50" l="1"/>
  <c r="N51" i="50"/>
  <c r="B15" i="28" l="1"/>
  <c r="B22" i="61" l="1"/>
  <c r="M55" i="50" l="1"/>
  <c r="L55" i="50"/>
  <c r="K55" i="50"/>
  <c r="J55" i="50"/>
  <c r="I55" i="50"/>
  <c r="H55" i="50"/>
  <c r="G55" i="50"/>
  <c r="F55" i="50"/>
  <c r="E55" i="50"/>
  <c r="D55" i="50"/>
  <c r="C55" i="50"/>
  <c r="N54" i="50"/>
  <c r="B40" i="51" l="1"/>
  <c r="W40" i="51"/>
  <c r="V40" i="51"/>
  <c r="U40" i="51"/>
  <c r="T40" i="51"/>
  <c r="R40" i="51"/>
  <c r="Q40" i="51"/>
  <c r="P40" i="51"/>
  <c r="O40" i="51"/>
  <c r="M40" i="51"/>
  <c r="L40" i="51"/>
  <c r="K40" i="51"/>
  <c r="J40" i="51"/>
  <c r="H40" i="51"/>
  <c r="G40" i="51"/>
  <c r="F40" i="51"/>
  <c r="E40" i="51"/>
  <c r="D40" i="51"/>
  <c r="C40" i="51"/>
  <c r="X39" i="51"/>
  <c r="S39" i="51"/>
  <c r="N39" i="51"/>
  <c r="I39" i="51"/>
  <c r="F15" i="29" l="1"/>
  <c r="F16" i="29"/>
  <c r="F14" i="29"/>
  <c r="I15" i="51" l="1"/>
  <c r="O8" i="8"/>
  <c r="J8" i="8"/>
  <c r="E8" i="8"/>
  <c r="J21" i="8"/>
  <c r="H34" i="58" l="1"/>
  <c r="AS11" i="58"/>
  <c r="AS10" i="58"/>
  <c r="AN11" i="58"/>
  <c r="AN10" i="58"/>
  <c r="AI11" i="58"/>
  <c r="AI10" i="58"/>
  <c r="AD11" i="58"/>
  <c r="AD10" i="58"/>
  <c r="W11" i="58"/>
  <c r="W10" i="58"/>
  <c r="R11" i="58"/>
  <c r="R10" i="58"/>
  <c r="M11" i="58"/>
  <c r="M10" i="58"/>
  <c r="H11" i="58"/>
  <c r="H10" i="58"/>
  <c r="X38" i="51"/>
  <c r="X37" i="51"/>
  <c r="X36" i="51"/>
  <c r="X35" i="51"/>
  <c r="X34" i="51"/>
  <c r="X33" i="51"/>
  <c r="X32" i="51"/>
  <c r="X31" i="51"/>
  <c r="X30" i="51"/>
  <c r="X29" i="51"/>
  <c r="X28" i="51"/>
  <c r="X27" i="51"/>
  <c r="X26" i="51"/>
  <c r="X25" i="51"/>
  <c r="X24" i="51"/>
  <c r="X23" i="51"/>
  <c r="X22" i="51"/>
  <c r="X21" i="51"/>
  <c r="X20" i="51"/>
  <c r="X19" i="51"/>
  <c r="X18" i="51"/>
  <c r="X17" i="51"/>
  <c r="X16" i="51"/>
  <c r="X15" i="51"/>
  <c r="X14" i="51"/>
  <c r="X13" i="51"/>
  <c r="X12" i="51"/>
  <c r="X11" i="51"/>
  <c r="S38" i="51"/>
  <c r="S37" i="51"/>
  <c r="S36" i="51"/>
  <c r="S35" i="51"/>
  <c r="S34" i="51"/>
  <c r="S33" i="51"/>
  <c r="S32" i="51"/>
  <c r="S31" i="51"/>
  <c r="S30" i="51"/>
  <c r="S29" i="51"/>
  <c r="S28" i="51"/>
  <c r="S27" i="51"/>
  <c r="S26" i="51"/>
  <c r="S25" i="51"/>
  <c r="S24" i="51"/>
  <c r="S23" i="51"/>
  <c r="S22" i="51"/>
  <c r="S21" i="51"/>
  <c r="S20" i="51"/>
  <c r="S19" i="51"/>
  <c r="S18" i="51"/>
  <c r="S17" i="51"/>
  <c r="S16" i="51"/>
  <c r="S15" i="51"/>
  <c r="S14" i="51"/>
  <c r="S13" i="51"/>
  <c r="S12" i="51"/>
  <c r="S11" i="51"/>
  <c r="N38" i="51"/>
  <c r="N37" i="51"/>
  <c r="N36" i="51"/>
  <c r="N35" i="51"/>
  <c r="N34" i="51"/>
  <c r="N33" i="51"/>
  <c r="N32" i="51"/>
  <c r="N31" i="51"/>
  <c r="N30" i="51"/>
  <c r="N29" i="5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I38" i="51"/>
  <c r="I37" i="51"/>
  <c r="I36" i="51"/>
  <c r="I35" i="51"/>
  <c r="I34" i="51"/>
  <c r="I33" i="51"/>
  <c r="I32" i="51"/>
  <c r="I31" i="51"/>
  <c r="I30" i="51"/>
  <c r="I29" i="51"/>
  <c r="I28" i="51"/>
  <c r="I27" i="51"/>
  <c r="I26" i="51"/>
  <c r="I25" i="51"/>
  <c r="I24" i="51"/>
  <c r="I23" i="51"/>
  <c r="I22" i="51"/>
  <c r="I21" i="51"/>
  <c r="I20" i="51"/>
  <c r="I19" i="51"/>
  <c r="I18" i="51"/>
  <c r="I17" i="51"/>
  <c r="I16" i="51"/>
  <c r="I14" i="51"/>
  <c r="I13" i="51"/>
  <c r="I12" i="51"/>
  <c r="I11" i="51"/>
  <c r="X10" i="51"/>
  <c r="S10" i="51"/>
  <c r="N10" i="51"/>
  <c r="I10" i="51"/>
  <c r="D34" i="58"/>
  <c r="M33" i="58" l="1"/>
  <c r="AS33" i="58"/>
  <c r="W33" i="58"/>
  <c r="R33" i="58"/>
  <c r="AN33" i="58"/>
  <c r="AI33" i="58"/>
  <c r="H33" i="58"/>
  <c r="AD33" i="58"/>
  <c r="S40" i="51"/>
  <c r="X40" i="51"/>
  <c r="I40" i="51"/>
  <c r="N40" i="51"/>
  <c r="G37" i="12"/>
  <c r="F37" i="12"/>
  <c r="E37" i="12"/>
  <c r="C37" i="12"/>
  <c r="B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L34" i="58" l="1"/>
  <c r="T34" i="58"/>
  <c r="X34" i="58"/>
  <c r="P34" i="58"/>
  <c r="D37" i="12"/>
  <c r="G15" i="4"/>
  <c r="G16" i="4"/>
  <c r="G14" i="4"/>
  <c r="L8" i="4"/>
  <c r="M8" i="4"/>
  <c r="L9" i="4"/>
  <c r="M9" i="4"/>
  <c r="M7" i="4"/>
  <c r="G10" i="4"/>
  <c r="H10" i="4"/>
  <c r="L7" i="4"/>
  <c r="B10" i="4"/>
  <c r="O129" i="57" l="1"/>
  <c r="O130" i="57"/>
  <c r="O131" i="57"/>
  <c r="O132" i="57"/>
  <c r="O133" i="57"/>
  <c r="O134" i="57"/>
  <c r="O128" i="57"/>
  <c r="G129" i="57"/>
  <c r="G130" i="57"/>
  <c r="G131" i="57"/>
  <c r="G132" i="57"/>
  <c r="G133" i="57"/>
  <c r="G134" i="57"/>
  <c r="G135" i="57"/>
  <c r="G136" i="57"/>
  <c r="G128" i="57"/>
  <c r="J137" i="57"/>
  <c r="B137" i="57"/>
  <c r="G97" i="57"/>
  <c r="G98" i="57"/>
  <c r="G99" i="57"/>
  <c r="G100" i="57"/>
  <c r="G101" i="57"/>
  <c r="G102" i="57"/>
  <c r="G96" i="57"/>
  <c r="F103" i="57"/>
  <c r="E103" i="57"/>
  <c r="D103" i="57"/>
  <c r="C103" i="57"/>
  <c r="B103" i="57"/>
  <c r="G89" i="57"/>
  <c r="G90" i="57"/>
  <c r="G91" i="57"/>
  <c r="G92" i="57"/>
  <c r="G88" i="57"/>
  <c r="B93" i="57"/>
  <c r="M75" i="57"/>
  <c r="M76" i="57"/>
  <c r="M74" i="57"/>
  <c r="G75" i="57"/>
  <c r="G76" i="57"/>
  <c r="G74" i="57"/>
  <c r="H77" i="57"/>
  <c r="B77" i="57"/>
  <c r="C77" i="57"/>
  <c r="G62" i="57"/>
  <c r="M22" i="57"/>
  <c r="G22" i="57"/>
  <c r="M34" i="57"/>
  <c r="G34" i="57"/>
  <c r="M44" i="57"/>
  <c r="M43" i="57"/>
  <c r="G44" i="57"/>
  <c r="G43" i="57"/>
  <c r="M59" i="57"/>
  <c r="M60" i="57"/>
  <c r="M61" i="57"/>
  <c r="M62" i="57"/>
  <c r="M58" i="57"/>
  <c r="H63" i="57"/>
  <c r="G59" i="57"/>
  <c r="G60" i="57"/>
  <c r="G61" i="57"/>
  <c r="G58" i="57"/>
  <c r="B63" i="57"/>
  <c r="H45" i="57"/>
  <c r="B45" i="57"/>
  <c r="M33" i="57"/>
  <c r="H35" i="57"/>
  <c r="M18" i="57"/>
  <c r="M19" i="57"/>
  <c r="M20" i="57"/>
  <c r="M21" i="57"/>
  <c r="G18" i="57"/>
  <c r="G19" i="57"/>
  <c r="G20" i="57"/>
  <c r="G21" i="57"/>
  <c r="G33" i="57"/>
  <c r="B35" i="57"/>
  <c r="M17" i="57"/>
  <c r="G17" i="57"/>
  <c r="H23" i="57"/>
  <c r="B23" i="57"/>
  <c r="N74" i="57" l="1"/>
  <c r="N20" i="57"/>
  <c r="G35" i="57"/>
  <c r="N22" i="57"/>
  <c r="N18" i="57"/>
  <c r="N21" i="57"/>
  <c r="N19" i="57"/>
  <c r="R16" i="26"/>
  <c r="S16" i="26" s="1"/>
  <c r="O16" i="26"/>
  <c r="L16" i="26"/>
  <c r="C12" i="5"/>
  <c r="D12" i="5"/>
  <c r="E12" i="5"/>
  <c r="G12" i="5"/>
  <c r="H12" i="5"/>
  <c r="B12" i="5"/>
  <c r="F11" i="5"/>
  <c r="F10" i="5"/>
  <c r="F9" i="5"/>
  <c r="F8" i="5"/>
  <c r="D16" i="56"/>
  <c r="G15" i="56" s="1"/>
  <c r="E16" i="56"/>
  <c r="F16" i="56"/>
  <c r="H16" i="56"/>
  <c r="I16" i="56"/>
  <c r="J16" i="56"/>
  <c r="K16" i="56"/>
  <c r="C16" i="56"/>
  <c r="G12" i="56"/>
  <c r="G13" i="56"/>
  <c r="G14" i="56"/>
  <c r="L12" i="56"/>
  <c r="L13" i="56"/>
  <c r="L14" i="56"/>
  <c r="L15" i="56"/>
  <c r="L11" i="56"/>
  <c r="G11" i="56"/>
  <c r="E12" i="31"/>
  <c r="F12" i="31"/>
  <c r="G12" i="31"/>
  <c r="H12" i="31"/>
  <c r="I12" i="31"/>
  <c r="J12" i="31"/>
  <c r="K12" i="31"/>
  <c r="L12" i="31"/>
  <c r="M12" i="31"/>
  <c r="N12" i="31"/>
  <c r="O12" i="31"/>
  <c r="P12" i="31"/>
  <c r="Q12" i="31"/>
  <c r="R12" i="31"/>
  <c r="S12" i="31"/>
  <c r="T12" i="31"/>
  <c r="U12" i="31"/>
  <c r="V12" i="31"/>
  <c r="W12" i="31"/>
  <c r="W13" i="31" s="1"/>
  <c r="X12" i="31"/>
  <c r="Y12" i="31"/>
  <c r="AF12" i="31"/>
  <c r="AG12" i="31"/>
  <c r="AH12" i="31"/>
  <c r="AI12" i="31"/>
  <c r="AJ12" i="31"/>
  <c r="AA12" i="31"/>
  <c r="AB12" i="31"/>
  <c r="AC12" i="31"/>
  <c r="AD12" i="31"/>
  <c r="AE12" i="31"/>
  <c r="AL12" i="31"/>
  <c r="AL13" i="31" s="1"/>
  <c r="AM12" i="31"/>
  <c r="AM13" i="31" s="1"/>
  <c r="B12" i="31"/>
  <c r="C12" i="31"/>
  <c r="D12" i="31"/>
  <c r="AK9" i="31"/>
  <c r="AK10" i="31"/>
  <c r="AK11" i="31"/>
  <c r="AK8" i="31"/>
  <c r="Z11" i="31"/>
  <c r="Z10" i="31"/>
  <c r="Z9" i="31"/>
  <c r="Z8" i="31"/>
  <c r="N53" i="50"/>
  <c r="N52" i="50"/>
  <c r="N50" i="50"/>
  <c r="N49" i="50"/>
  <c r="N48" i="50"/>
  <c r="N47" i="50"/>
  <c r="N46" i="50"/>
  <c r="N45" i="50"/>
  <c r="N44" i="50"/>
  <c r="N43" i="50"/>
  <c r="N42" i="50"/>
  <c r="N41" i="50"/>
  <c r="N40" i="50"/>
  <c r="N39" i="50"/>
  <c r="N38" i="50"/>
  <c r="N37" i="50"/>
  <c r="N36" i="50"/>
  <c r="N35" i="50"/>
  <c r="N34" i="50"/>
  <c r="N33" i="50"/>
  <c r="N32" i="50"/>
  <c r="N31" i="50"/>
  <c r="N30" i="50"/>
  <c r="N29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M14" i="56" l="1"/>
  <c r="D13" i="31"/>
  <c r="X13" i="31"/>
  <c r="K13" i="31"/>
  <c r="I12" i="5"/>
  <c r="N55" i="50"/>
  <c r="M12" i="56"/>
  <c r="U13" i="31"/>
  <c r="I13" i="31"/>
  <c r="M13" i="56"/>
  <c r="M15" i="56"/>
  <c r="M11" i="56"/>
  <c r="B13" i="31"/>
  <c r="Q13" i="31"/>
  <c r="AA13" i="31"/>
  <c r="O13" i="31"/>
  <c r="F12" i="5"/>
  <c r="G103" i="57"/>
  <c r="T16" i="26"/>
  <c r="U16" i="26"/>
  <c r="G16" i="56"/>
  <c r="L16" i="56"/>
  <c r="Z12" i="31"/>
  <c r="Z13" i="31" s="1"/>
  <c r="AK12" i="31"/>
  <c r="AF13" i="31" s="1"/>
  <c r="D9" i="40"/>
  <c r="D93" i="57"/>
  <c r="E93" i="57"/>
  <c r="F93" i="57"/>
  <c r="C93" i="57"/>
  <c r="N10" i="32"/>
  <c r="O10" i="32"/>
  <c r="P10" i="32"/>
  <c r="U16" i="32"/>
  <c r="V16" i="32"/>
  <c r="W16" i="32"/>
  <c r="X16" i="32"/>
  <c r="C13" i="57"/>
  <c r="B13" i="57"/>
  <c r="D12" i="57"/>
  <c r="D23" i="57"/>
  <c r="E23" i="57"/>
  <c r="F23" i="57"/>
  <c r="I23" i="57"/>
  <c r="J23" i="57"/>
  <c r="K23" i="57"/>
  <c r="L23" i="57"/>
  <c r="C23" i="57"/>
  <c r="I16" i="26"/>
  <c r="Y16" i="32" l="1"/>
  <c r="L63" i="57"/>
  <c r="K63" i="57"/>
  <c r="J63" i="57"/>
  <c r="I63" i="57"/>
  <c r="F63" i="57"/>
  <c r="E63" i="57"/>
  <c r="D63" i="57"/>
  <c r="C63" i="57"/>
  <c r="L45" i="57"/>
  <c r="K45" i="57"/>
  <c r="J45" i="57"/>
  <c r="I45" i="57"/>
  <c r="F45" i="57"/>
  <c r="E45" i="57"/>
  <c r="D45" i="57"/>
  <c r="C45" i="57"/>
  <c r="H19" i="41"/>
  <c r="E20" i="41"/>
  <c r="F20" i="41"/>
  <c r="G20" i="41"/>
  <c r="D20" i="41"/>
  <c r="AE9" i="24"/>
  <c r="B23" i="24"/>
  <c r="M23" i="57" l="1"/>
  <c r="G23" i="57"/>
  <c r="M45" i="57"/>
  <c r="N44" i="57"/>
  <c r="N61" i="57"/>
  <c r="N34" i="57"/>
  <c r="N33" i="57"/>
  <c r="N60" i="57"/>
  <c r="N62" i="57"/>
  <c r="N75" i="57"/>
  <c r="N58" i="57"/>
  <c r="G45" i="57"/>
  <c r="N76" i="57"/>
  <c r="M63" i="57"/>
  <c r="N59" i="57"/>
  <c r="G63" i="57"/>
  <c r="N43" i="57"/>
  <c r="N17" i="57"/>
  <c r="AE23" i="24"/>
  <c r="U15" i="26"/>
  <c r="N23" i="57" l="1"/>
  <c r="N45" i="57"/>
  <c r="N63" i="57"/>
  <c r="N77" i="57"/>
  <c r="Y10" i="30"/>
  <c r="U10" i="30"/>
  <c r="T10" i="30"/>
  <c r="N10" i="30"/>
  <c r="M10" i="30"/>
  <c r="G10" i="30"/>
  <c r="F10" i="30"/>
  <c r="V10" i="30" l="1"/>
  <c r="H10" i="30"/>
  <c r="O10" i="30"/>
  <c r="AG9" i="24"/>
  <c r="AH9" i="24"/>
  <c r="AI9" i="24"/>
  <c r="AJ9" i="24"/>
  <c r="AK9" i="24"/>
  <c r="AL9" i="24"/>
  <c r="AR9" i="24" s="1"/>
  <c r="AR23" i="24" s="1"/>
  <c r="AF9" i="24"/>
  <c r="O137" i="57" l="1"/>
  <c r="N137" i="57"/>
  <c r="M137" i="57"/>
  <c r="L137" i="57"/>
  <c r="K137" i="57"/>
  <c r="F137" i="57"/>
  <c r="E137" i="57"/>
  <c r="D137" i="57"/>
  <c r="C137" i="57"/>
  <c r="P136" i="57"/>
  <c r="Q136" i="57" s="1"/>
  <c r="P135" i="57"/>
  <c r="Q135" i="57" s="1"/>
  <c r="P134" i="57"/>
  <c r="Q134" i="57" s="1"/>
  <c r="P133" i="57"/>
  <c r="Q133" i="57" s="1"/>
  <c r="P132" i="57"/>
  <c r="Q132" i="57" s="1"/>
  <c r="P131" i="57"/>
  <c r="Q131" i="57" s="1"/>
  <c r="P130" i="57"/>
  <c r="Q130" i="57" s="1"/>
  <c r="P129" i="57"/>
  <c r="Q129" i="57" s="1"/>
  <c r="P128" i="57"/>
  <c r="Q128" i="57" s="1"/>
  <c r="C109" i="57"/>
  <c r="B109" i="57"/>
  <c r="D108" i="57"/>
  <c r="D107" i="57"/>
  <c r="C85" i="57"/>
  <c r="B85" i="57"/>
  <c r="D84" i="57"/>
  <c r="D83" i="57"/>
  <c r="D82" i="57"/>
  <c r="D81" i="57"/>
  <c r="K77" i="57"/>
  <c r="J77" i="57"/>
  <c r="I77" i="57"/>
  <c r="G77" i="57"/>
  <c r="F77" i="57"/>
  <c r="E77" i="57"/>
  <c r="D77" i="57"/>
  <c r="L77" i="57"/>
  <c r="C70" i="57"/>
  <c r="B70" i="57"/>
  <c r="D69" i="57"/>
  <c r="D68" i="57"/>
  <c r="D67" i="57"/>
  <c r="C54" i="57"/>
  <c r="B54" i="57"/>
  <c r="D53" i="57"/>
  <c r="D52" i="57"/>
  <c r="D51" i="57"/>
  <c r="D50" i="57"/>
  <c r="D49" i="57"/>
  <c r="D39" i="57"/>
  <c r="K35" i="57"/>
  <c r="J35" i="57"/>
  <c r="I35" i="57"/>
  <c r="F35" i="57"/>
  <c r="E35" i="57"/>
  <c r="D35" i="57"/>
  <c r="C35" i="57"/>
  <c r="N35" i="57"/>
  <c r="M35" i="57"/>
  <c r="L35" i="57"/>
  <c r="C29" i="57"/>
  <c r="B29" i="57"/>
  <c r="D28" i="57"/>
  <c r="D27" i="57"/>
  <c r="D11" i="57"/>
  <c r="D10" i="57"/>
  <c r="D9" i="57"/>
  <c r="D8" i="57"/>
  <c r="D7" i="57"/>
  <c r="Q137" i="57" l="1"/>
  <c r="G93" i="57"/>
  <c r="D13" i="57"/>
  <c r="P137" i="57"/>
  <c r="D54" i="57"/>
  <c r="M77" i="57"/>
  <c r="D29" i="57"/>
  <c r="D109" i="57"/>
  <c r="G137" i="57"/>
  <c r="D70" i="57"/>
  <c r="D85" i="57"/>
  <c r="D138" i="57" l="1"/>
  <c r="J138" i="57"/>
  <c r="C11" i="29"/>
  <c r="C18" i="12"/>
  <c r="D18" i="12"/>
  <c r="B18" i="12"/>
  <c r="E10" i="12"/>
  <c r="E11" i="12"/>
  <c r="E12" i="12"/>
  <c r="E13" i="12"/>
  <c r="E14" i="12"/>
  <c r="E15" i="12"/>
  <c r="E16" i="12"/>
  <c r="E17" i="12"/>
  <c r="E9" i="12"/>
  <c r="B11" i="29"/>
  <c r="D9" i="29"/>
  <c r="D10" i="29"/>
  <c r="D8" i="29"/>
  <c r="J26" i="41"/>
  <c r="J25" i="41"/>
  <c r="H9" i="41"/>
  <c r="H10" i="41"/>
  <c r="H11" i="41"/>
  <c r="H12" i="41"/>
  <c r="H13" i="41"/>
  <c r="H14" i="41"/>
  <c r="H15" i="41"/>
  <c r="H16" i="41"/>
  <c r="H17" i="41"/>
  <c r="H18" i="41"/>
  <c r="H8" i="41"/>
  <c r="G41" i="3"/>
  <c r="H41" i="3"/>
  <c r="B41" i="3"/>
  <c r="C41" i="3"/>
  <c r="D41" i="3"/>
  <c r="E41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8" i="3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9" i="9"/>
  <c r="F16" i="26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H23" i="9" l="1"/>
  <c r="J27" i="41"/>
  <c r="H20" i="41"/>
  <c r="AN23" i="24"/>
  <c r="E18" i="12"/>
  <c r="AF23" i="24"/>
  <c r="AK23" i="24"/>
  <c r="AG23" i="24"/>
  <c r="F41" i="3"/>
  <c r="AQ9" i="24"/>
  <c r="D11" i="29"/>
  <c r="AL23" i="24"/>
  <c r="AJ23" i="24"/>
  <c r="AM23" i="24"/>
  <c r="AP23" i="24"/>
  <c r="AO23" i="24"/>
  <c r="AH23" i="24"/>
  <c r="AI23" i="24"/>
  <c r="P10" i="4"/>
  <c r="O10" i="4"/>
  <c r="K10" i="4"/>
  <c r="J10" i="4"/>
  <c r="I10" i="4"/>
  <c r="F10" i="4"/>
  <c r="E10" i="4"/>
  <c r="D10" i="4"/>
  <c r="C10" i="4"/>
  <c r="I13" i="23"/>
  <c r="L13" i="23" s="1"/>
  <c r="I14" i="23"/>
  <c r="L14" i="23" s="1"/>
  <c r="I12" i="23"/>
  <c r="L12" i="23" s="1"/>
  <c r="F19" i="23"/>
  <c r="F20" i="23"/>
  <c r="F11" i="46"/>
  <c r="F12" i="46"/>
  <c r="F13" i="46"/>
  <c r="F10" i="46"/>
  <c r="B23" i="28"/>
  <c r="D23" i="28"/>
  <c r="N9" i="7"/>
  <c r="K9" i="7"/>
  <c r="F9" i="7"/>
  <c r="E21" i="8"/>
  <c r="M10" i="32"/>
  <c r="Q10" i="32" s="1"/>
  <c r="Q10" i="4" l="1"/>
  <c r="M16" i="56"/>
  <c r="M10" i="4"/>
  <c r="N8" i="4"/>
  <c r="N9" i="4"/>
  <c r="N7" i="4"/>
  <c r="L10" i="4"/>
  <c r="AQ23" i="24"/>
  <c r="N10" i="4" l="1"/>
</calcChain>
</file>

<file path=xl/comments1.xml><?xml version="1.0" encoding="utf-8"?>
<comments xmlns="http://schemas.openxmlformats.org/spreadsheetml/2006/main">
  <authors>
    <author>Author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 xml:space="preserve">m.magdy
رصيد أول الفترة لهذا الشهر يجب ان يساوى رصيد أخر الفترة للشهر الماضى 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 xml:space="preserve">m.magdy
هذه القيمة يجب ان تساوى نفس قيمة الاعدام فى الجدول الاعلى 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 xml:space="preserve">m.magdy
يجب الاختيار من القائمة المنسدلة داخل الخلية </t>
        </r>
      </text>
    </comment>
  </commentList>
</comments>
</file>

<file path=xl/sharedStrings.xml><?xml version="1.0" encoding="utf-8"?>
<sst xmlns="http://schemas.openxmlformats.org/spreadsheetml/2006/main" count="5415" uniqueCount="779">
  <si>
    <t xml:space="preserve">للمستشفيات والمعاهد التعليمية </t>
  </si>
  <si>
    <t xml:space="preserve">الهيئة العامة </t>
  </si>
  <si>
    <t>نوع الجهاز</t>
  </si>
  <si>
    <t xml:space="preserve">عاملة </t>
  </si>
  <si>
    <t xml:space="preserve">عاطلة </t>
  </si>
  <si>
    <t xml:space="preserve">جملة </t>
  </si>
  <si>
    <t>جملة</t>
  </si>
  <si>
    <t>مجان</t>
  </si>
  <si>
    <t>أجر</t>
  </si>
  <si>
    <t>فني الإحصاء</t>
  </si>
  <si>
    <t xml:space="preserve">رئيس قسم الإحصاء </t>
  </si>
  <si>
    <t xml:space="preserve">مدير عام المستشفى </t>
  </si>
  <si>
    <t xml:space="preserve">نوع الجهاز </t>
  </si>
  <si>
    <t>منظار رحمي</t>
  </si>
  <si>
    <t xml:space="preserve">منظار بطن </t>
  </si>
  <si>
    <t xml:space="preserve">عمليات وحالات المناظير </t>
  </si>
  <si>
    <t>منظار بطن جراحي</t>
  </si>
  <si>
    <t>منظار رحم جراحي</t>
  </si>
  <si>
    <t xml:space="preserve">نوع العملية </t>
  </si>
  <si>
    <t>منظار بطن تشخيصي</t>
  </si>
  <si>
    <t>منظار رحم تشخيصي</t>
  </si>
  <si>
    <t>إستئصال حمل خارج الرحم</t>
  </si>
  <si>
    <t>أستئصال كيس على المبيض</t>
  </si>
  <si>
    <t>إستئصال ورم ليفي</t>
  </si>
  <si>
    <t>إستئصال رحم</t>
  </si>
  <si>
    <t>إستخراج لولب من البطن</t>
  </si>
  <si>
    <t>فك إلتصاقات</t>
  </si>
  <si>
    <t>كي للمبيض</t>
  </si>
  <si>
    <t xml:space="preserve">كي بطانة رحمية مهاجرة </t>
  </si>
  <si>
    <t>فك إلتواء المبيض</t>
  </si>
  <si>
    <t>أخذ عينة من بطانة الرحم</t>
  </si>
  <si>
    <t>إستخراج لولب من الرحم</t>
  </si>
  <si>
    <t>إستئصال زائدة لحمية</t>
  </si>
  <si>
    <t xml:space="preserve">إستئصال حاجز رحمي </t>
  </si>
  <si>
    <t>نوع الاشعه</t>
  </si>
  <si>
    <t>عدد الحالات</t>
  </si>
  <si>
    <t>أشعة على المخ بالصبغه</t>
  </si>
  <si>
    <t>أشعة على المخ بدون صبغه</t>
  </si>
  <si>
    <t>اشعه عظام الاذن</t>
  </si>
  <si>
    <t>أشعة على الجيوب الأنفية</t>
  </si>
  <si>
    <t>أشعة على البطن بالصبغه</t>
  </si>
  <si>
    <t>أشعة على العظام</t>
  </si>
  <si>
    <t>أشعة على الصدر بالصبغه</t>
  </si>
  <si>
    <t>أشعة على الصدر بدون الصبغه</t>
  </si>
  <si>
    <t>أشعة على الصدر عاليه التباين</t>
  </si>
  <si>
    <t>أشعة على الفقرات</t>
  </si>
  <si>
    <t>حلزونيه على المسالك</t>
  </si>
  <si>
    <t>على البطن والحوض بالصبغه</t>
  </si>
  <si>
    <t>الحوض بالصبغه</t>
  </si>
  <si>
    <t>الاطراف / المفاصل</t>
  </si>
  <si>
    <t>ثلاثيه المراحل على الكبد</t>
  </si>
  <si>
    <t>ثلاثيه المراحل على الكلى</t>
  </si>
  <si>
    <t>شراين الاطراف</t>
  </si>
  <si>
    <t>اورده الاطراف</t>
  </si>
  <si>
    <t>شراين واورده الاطراف</t>
  </si>
  <si>
    <t>شراين المخ</t>
  </si>
  <si>
    <t>شراين البطن</t>
  </si>
  <si>
    <t>وجه وفكين  **</t>
  </si>
  <si>
    <t>الرقبه بالصبغه  **</t>
  </si>
  <si>
    <t>شراين الصدر  **</t>
  </si>
  <si>
    <t>على الرقبه **</t>
  </si>
  <si>
    <t>الصدر والبطن والحوض بالصبغه</t>
  </si>
  <si>
    <t>الصدر والبطن والحوض بدون الصبغه</t>
  </si>
  <si>
    <t>الرقبه والصدر والبطن والحوض بالصبغه</t>
  </si>
  <si>
    <t>تشخيصي</t>
  </si>
  <si>
    <t xml:space="preserve">عدد الأجهزة </t>
  </si>
  <si>
    <t>عاطلة</t>
  </si>
  <si>
    <t>نوع القسطرة</t>
  </si>
  <si>
    <t>علاجي</t>
  </si>
  <si>
    <t>قسطرة قلب</t>
  </si>
  <si>
    <t>الموظف المختص</t>
  </si>
  <si>
    <t>رئيس قسم الإحصاء</t>
  </si>
  <si>
    <t>مدير المستشفى</t>
  </si>
  <si>
    <t xml:space="preserve">نوع القسطرة </t>
  </si>
  <si>
    <t>مســـئول الوحدة</t>
  </si>
  <si>
    <t>التخصص</t>
  </si>
  <si>
    <t xml:space="preserve">عدد الحالات </t>
  </si>
  <si>
    <t>حالات المسح لمرضى القــــلب</t>
  </si>
  <si>
    <t>حالات المسح لمرضى الأورام</t>
  </si>
  <si>
    <t xml:space="preserve">حالات المسح لمرضى الكلى </t>
  </si>
  <si>
    <t>عامل</t>
  </si>
  <si>
    <t>عاطل</t>
  </si>
  <si>
    <t>كلــى و مسالك</t>
  </si>
  <si>
    <t>عدد الجلسات</t>
  </si>
  <si>
    <t>عدد الأطباء</t>
  </si>
  <si>
    <t xml:space="preserve">عدد 
الأخصائيين </t>
  </si>
  <si>
    <t xml:space="preserve">حالات أخرى </t>
  </si>
  <si>
    <t>نوع الأشعة</t>
  </si>
  <si>
    <t>عدد الأجهزة</t>
  </si>
  <si>
    <t xml:space="preserve">رئيس القسم </t>
  </si>
  <si>
    <t>* عدد الأطباء</t>
  </si>
  <si>
    <t>( مسئول الإحصاء )</t>
  </si>
  <si>
    <t>المدير العام</t>
  </si>
  <si>
    <t>التوقيع:</t>
  </si>
  <si>
    <t>البيان</t>
  </si>
  <si>
    <t>العيادات الخارجية</t>
  </si>
  <si>
    <t>بأجر</t>
  </si>
  <si>
    <t xml:space="preserve">مجان </t>
  </si>
  <si>
    <t xml:space="preserve">ملحوظة : برجاء كتابة العدد الكلي للأجهزة والميكروسكوبات وليس نوع الجهاز أو الميكروسكوب </t>
  </si>
  <si>
    <t>الهيئة العامة</t>
  </si>
  <si>
    <t>التوقيع</t>
  </si>
  <si>
    <t>مسئول الاحصاء</t>
  </si>
  <si>
    <t>العدد</t>
  </si>
  <si>
    <t>وفيات</t>
  </si>
  <si>
    <t xml:space="preserve">              مستشفى / معهد          </t>
  </si>
  <si>
    <t>إجمالى المنصرف</t>
  </si>
  <si>
    <t>مرتجع</t>
  </si>
  <si>
    <t>الرصيد أخر الفترة</t>
  </si>
  <si>
    <t>متقدمة</t>
  </si>
  <si>
    <t>ذات مهارة</t>
  </si>
  <si>
    <t>كبرى</t>
  </si>
  <si>
    <t>متوسطة</t>
  </si>
  <si>
    <t>صغرى</t>
  </si>
  <si>
    <t>بسيطة</t>
  </si>
  <si>
    <t>الاجمالى</t>
  </si>
  <si>
    <t xml:space="preserve">عدد الترابيزات </t>
  </si>
  <si>
    <t>ملاحظات خاصة بترابيزات العمليات والتشغيل</t>
  </si>
  <si>
    <t>العاملة</t>
  </si>
  <si>
    <t>المجموع</t>
  </si>
  <si>
    <t>عاملة</t>
  </si>
  <si>
    <t>دخول</t>
  </si>
  <si>
    <t>1- إمكانيات الوحدة</t>
  </si>
  <si>
    <t>أولاً الأجهزة :-</t>
  </si>
  <si>
    <t>الأجهزة العاطلة</t>
  </si>
  <si>
    <t>الأجهزة الإحتياطية</t>
  </si>
  <si>
    <t>أجهزة الطوارئ</t>
  </si>
  <si>
    <t>2- البيانات العلاجية</t>
  </si>
  <si>
    <t>نوع رسم القلب</t>
  </si>
  <si>
    <t>جهاز رسم قلب عادي</t>
  </si>
  <si>
    <t>جهاز رسم قلب بالمجهود</t>
  </si>
  <si>
    <t>جهاز رسم قلب هولتر</t>
  </si>
  <si>
    <t>حالات رسم قلب عادي</t>
  </si>
  <si>
    <t>حالات رسم قلب بالمجهود</t>
  </si>
  <si>
    <t>حالات رسم قلب هولتر</t>
  </si>
  <si>
    <t>رسم المخ</t>
  </si>
  <si>
    <t>توصيل عصب ورسم العضلات</t>
  </si>
  <si>
    <t>جهد مثار</t>
  </si>
  <si>
    <t>داخلى</t>
  </si>
  <si>
    <t>خارجى</t>
  </si>
  <si>
    <t>عدد المرضى</t>
  </si>
  <si>
    <t>عدد المرضى جديد</t>
  </si>
  <si>
    <t>عدد المرضى متردد</t>
  </si>
  <si>
    <t>عدد المرضى الداخلى</t>
  </si>
  <si>
    <t>الاجهزة</t>
  </si>
  <si>
    <t>عدد أخصائى العلاج الطبيعى</t>
  </si>
  <si>
    <t>كهرباء</t>
  </si>
  <si>
    <t>تمرينات علاجيه</t>
  </si>
  <si>
    <t>علاج مائى</t>
  </si>
  <si>
    <t>علاج وظائف</t>
  </si>
  <si>
    <t>اطفال</t>
  </si>
  <si>
    <t>عامله</t>
  </si>
  <si>
    <t>عاطله</t>
  </si>
  <si>
    <t>عدد العلمين</t>
  </si>
  <si>
    <t>عدد الممارسين</t>
  </si>
  <si>
    <t>عدد الاخصائين</t>
  </si>
  <si>
    <t>التوقيع :</t>
  </si>
  <si>
    <t>مــدير المستشفى</t>
  </si>
  <si>
    <t>إســـم الوحـــــدة :</t>
  </si>
  <si>
    <t>إســـــم الوحــدة :</t>
  </si>
  <si>
    <t>إســــم الوحــــدة :</t>
  </si>
  <si>
    <t xml:space="preserve">أســــم الوحـــدة : </t>
  </si>
  <si>
    <t>إســــــــــــم الوحــــدة :</t>
  </si>
  <si>
    <t>إســـم الوحدة  :</t>
  </si>
  <si>
    <t>الموظف المخــــتص</t>
  </si>
  <si>
    <t>نسبة 
الإشغال</t>
  </si>
  <si>
    <t>رئـــيس القــــســم</t>
  </si>
  <si>
    <t xml:space="preserve">إســــم الوحـــدة </t>
  </si>
  <si>
    <t>البيان المطلوب</t>
  </si>
  <si>
    <t xml:space="preserve">قسطرة طرفية </t>
  </si>
  <si>
    <t>جلسات نفقة الدولة</t>
  </si>
  <si>
    <t>جلسات تأمين صحى</t>
  </si>
  <si>
    <t>جلسات اجر نقدى/ تعاقدات شركات</t>
  </si>
  <si>
    <t>الجلسات</t>
  </si>
  <si>
    <t>عدد المرضي</t>
  </si>
  <si>
    <t>عدد مرضي نفقة الدولة</t>
  </si>
  <si>
    <t>عدد مرضي تأمين صحى</t>
  </si>
  <si>
    <t>عدد مرضي اجر نقدى/ تعاقدات شركات</t>
  </si>
  <si>
    <t>عدد مرضي اطفال</t>
  </si>
  <si>
    <t>عدد جهاز تنفس 
CPAP</t>
  </si>
  <si>
    <t>عدد سرنجة محاليل</t>
  </si>
  <si>
    <t>عدد مضحة محاليل</t>
  </si>
  <si>
    <t>يعمل</t>
  </si>
  <si>
    <t>لا يعمل</t>
  </si>
  <si>
    <t>إســـــم الوحدة :</t>
  </si>
  <si>
    <t>نشاط وحدة مناظير الجهاز الهضمي ( عدد الحالات )</t>
  </si>
  <si>
    <t xml:space="preserve">نوع المنظار </t>
  </si>
  <si>
    <t>منظار تشخيصي</t>
  </si>
  <si>
    <t xml:space="preserve">منظار علاجي  </t>
  </si>
  <si>
    <t>منظار للركبة</t>
  </si>
  <si>
    <t>منظار للكتف</t>
  </si>
  <si>
    <t>نشاط وحدة مناظير العظام ( عدد الحالات )</t>
  </si>
  <si>
    <t>نشاط وحدة مناظير جراحة صدر ( عدد الحالات )</t>
  </si>
  <si>
    <t xml:space="preserve">منظار مثانة </t>
  </si>
  <si>
    <t>منظار حالب</t>
  </si>
  <si>
    <t>نشاط وحدة مناظير المسالك ( عدد الحالات )</t>
  </si>
  <si>
    <t xml:space="preserve">نشاط وحدة مناظير الأنف والأذن </t>
  </si>
  <si>
    <t xml:space="preserve">منظار جيوب أنفية </t>
  </si>
  <si>
    <t>نوع الجهاز ( ماركة )</t>
  </si>
  <si>
    <t xml:space="preserve">نوع  العملية </t>
  </si>
  <si>
    <t>إجمالي</t>
  </si>
  <si>
    <t>إستئصال المرارة</t>
  </si>
  <si>
    <t>إصلاح فتق</t>
  </si>
  <si>
    <t>إصلاح فتق بالحجاب الحاجز</t>
  </si>
  <si>
    <t>عدد الولادات والمواليد بالمستشفي</t>
  </si>
  <si>
    <t>عدد حالات الولادات</t>
  </si>
  <si>
    <t>عدد المواليد</t>
  </si>
  <si>
    <t>عدد وفيات الامهات</t>
  </si>
  <si>
    <t>ولادة طبيعية</t>
  </si>
  <si>
    <t>ولادة قيصرية</t>
  </si>
  <si>
    <t xml:space="preserve">مجانى </t>
  </si>
  <si>
    <t xml:space="preserve">الاجمالى </t>
  </si>
  <si>
    <t>بنتاكام</t>
  </si>
  <si>
    <t>اجمالى</t>
  </si>
  <si>
    <t xml:space="preserve">الاجمالى حسب المهارة </t>
  </si>
  <si>
    <t xml:space="preserve">اجمالى مالى </t>
  </si>
  <si>
    <t xml:space="preserve"> العاطلة</t>
  </si>
  <si>
    <t xml:space="preserve">العاملة </t>
  </si>
  <si>
    <t xml:space="preserve">العاطلة </t>
  </si>
  <si>
    <t xml:space="preserve">اجمالى عدد المرضى </t>
  </si>
  <si>
    <t xml:space="preserve">اجمالى عدد الجلسات </t>
  </si>
  <si>
    <t>فحوصات الرمد</t>
  </si>
  <si>
    <t xml:space="preserve">اعدام </t>
  </si>
  <si>
    <t>عدد الاجهزة</t>
  </si>
  <si>
    <t>نموذج التقييم والاكتشاف المبكر للاعاقة</t>
  </si>
  <si>
    <t>جديد</t>
  </si>
  <si>
    <t>متردد</t>
  </si>
  <si>
    <t>عدد حالات الحجز من الاستقبال</t>
  </si>
  <si>
    <t>الاجمــــالى</t>
  </si>
  <si>
    <t>غير نقدي</t>
  </si>
  <si>
    <t>نقدي</t>
  </si>
  <si>
    <t>NA</t>
  </si>
  <si>
    <t>نائب المدير</t>
  </si>
  <si>
    <t>عدد حالات الوفيات في الاستقبال</t>
  </si>
  <si>
    <t>مسئول الإحصاء</t>
  </si>
  <si>
    <t>بيان الخدمات العلاجية الخارجية</t>
  </si>
  <si>
    <t>مفعلة</t>
  </si>
  <si>
    <t>غير مفعلة</t>
  </si>
  <si>
    <t>عدد أجهزة السيرفو</t>
  </si>
  <si>
    <t xml:space="preserve">الفئة/التخصص </t>
  </si>
  <si>
    <t>الفئة/التخصص</t>
  </si>
  <si>
    <t>أولا :اجهزة الحضانات</t>
  </si>
  <si>
    <t>ثانيا :نشاط الحضانات</t>
  </si>
  <si>
    <t>عدد أجهزة غازات الدم</t>
  </si>
  <si>
    <t>عدد جهاز علاج ضوئي مكثف</t>
  </si>
  <si>
    <t>خروج احياء</t>
  </si>
  <si>
    <t xml:space="preserve">إجمالي أيام الاقامة </t>
  </si>
  <si>
    <t>متوسط أيام الإقامة</t>
  </si>
  <si>
    <t>معدل دوارن الحضانة</t>
  </si>
  <si>
    <t>اجمالي</t>
  </si>
  <si>
    <t>عدد الإجراءات التي تمت</t>
  </si>
  <si>
    <t xml:space="preserve">الأشعه التشخيصية X-ray </t>
  </si>
  <si>
    <t>إجمالي الموجات فوق الصوتية</t>
  </si>
  <si>
    <t>موجات فوق صوتية عبر المستقيم TRUS</t>
  </si>
  <si>
    <t>موجات فوق صوتية على القلب</t>
  </si>
  <si>
    <t>موجات فوق صوتية على الأوعية الدموية</t>
  </si>
  <si>
    <t>الاشعه التداخلية</t>
  </si>
  <si>
    <t>استخدام جهاز الC.Arm</t>
  </si>
  <si>
    <t>التصوير بالماموجرام</t>
  </si>
  <si>
    <t>الرنين المغناطيسى</t>
  </si>
  <si>
    <t>الأشعة السينية على الأسنان (البانوراما)</t>
  </si>
  <si>
    <t>المسح الذرى</t>
  </si>
  <si>
    <t xml:space="preserve">الاشعة المقطعية CT </t>
  </si>
  <si>
    <t>PET CTالتصوير المقطعي المحوسب</t>
  </si>
  <si>
    <t>فحص هشاشة العظام DEXA</t>
  </si>
  <si>
    <t>ذات طابع خاص</t>
  </si>
  <si>
    <t>غير العاملة</t>
  </si>
  <si>
    <t>جراحات قلب مفتوح</t>
  </si>
  <si>
    <t>زرع كلى</t>
  </si>
  <si>
    <t>زرع كبد</t>
  </si>
  <si>
    <t>زرع قوقعة</t>
  </si>
  <si>
    <t>زرع قرنية</t>
  </si>
  <si>
    <t>جراحة عظام</t>
  </si>
  <si>
    <t>جراحة مخ وأعصاب</t>
  </si>
  <si>
    <t>جراحة أورام</t>
  </si>
  <si>
    <t xml:space="preserve">جراحة عيون </t>
  </si>
  <si>
    <t>جراحات قوائم انتظار</t>
  </si>
  <si>
    <t>أسم الوحدة</t>
  </si>
  <si>
    <t>نشاط الغسيل الكلوي الصناعي</t>
  </si>
  <si>
    <t xml:space="preserve">قسطرة مخية </t>
  </si>
  <si>
    <t>دراسة وكي- كهربية القلب</t>
  </si>
  <si>
    <t>تركيب منظمات القلب الدائمة</t>
  </si>
  <si>
    <t>قسطرة قلب -أطفال</t>
  </si>
  <si>
    <t>منظار لجراحة الصدر</t>
  </si>
  <si>
    <t>عدد حالات كشف الأورام</t>
  </si>
  <si>
    <t>عدد  جلسات العلاج الإشعاعي بالمعجل الخطى</t>
  </si>
  <si>
    <t>عدد جلسات العلاج الذري باليود المشع</t>
  </si>
  <si>
    <t>عدد جلسات العلاج الكيماوي للأورام السرطانية</t>
  </si>
  <si>
    <t>نشاط وحدة مناظير جراحة عامة ( عدد الحالات )</t>
  </si>
  <si>
    <t>الإعاقة الحركية</t>
  </si>
  <si>
    <t>الإعاقة الذهنية</t>
  </si>
  <si>
    <t>اضطراب طيف التوحد</t>
  </si>
  <si>
    <t>الإعاقة السمعية</t>
  </si>
  <si>
    <t>الإعاقة البصرية</t>
  </si>
  <si>
    <t>*عدد الفنيين</t>
  </si>
  <si>
    <t>رئيس القسم المختص</t>
  </si>
  <si>
    <t>جلسات غسيل بريتوينى</t>
  </si>
  <si>
    <t>عدد مرضي غسيل بريتونى</t>
  </si>
  <si>
    <t>جلسات طواريء نقدي</t>
  </si>
  <si>
    <t>عدد مرضي الطوارئ نقدي</t>
  </si>
  <si>
    <t>عدد مرضي الطوارئ مجاني</t>
  </si>
  <si>
    <t xml:space="preserve">الاجمالي </t>
  </si>
  <si>
    <t>عدد وفيات مرضى الغسيل الكلوي</t>
  </si>
  <si>
    <t>منظار بطن</t>
  </si>
  <si>
    <t>الرقبه والصدر والبطن والحوض بدون الصبغه</t>
  </si>
  <si>
    <t xml:space="preserve">البطن والحوض بدون صبغه </t>
  </si>
  <si>
    <t>الإجمالي</t>
  </si>
  <si>
    <t>الصنف</t>
  </si>
  <si>
    <t>كرات دم حمراء</t>
  </si>
  <si>
    <t>بلازما</t>
  </si>
  <si>
    <t>صفائح دموية</t>
  </si>
  <si>
    <t>منصرف مجاني داخلي</t>
  </si>
  <si>
    <t xml:space="preserve"> منصرف مجاني خارجي</t>
  </si>
  <si>
    <t xml:space="preserve"> المنصرف (مجاني)</t>
  </si>
  <si>
    <t>المنصرف (إقتصادى)</t>
  </si>
  <si>
    <t>أسباب الإعدام</t>
  </si>
  <si>
    <t>انتهاء الصلاحية</t>
  </si>
  <si>
    <t>لم يستكمل</t>
  </si>
  <si>
    <t>إيجابي سيرولوجي</t>
  </si>
  <si>
    <t>أسباب أخرى</t>
  </si>
  <si>
    <t>اجمالي الإعدام</t>
  </si>
  <si>
    <t>مجاني</t>
  </si>
  <si>
    <t>نفقة</t>
  </si>
  <si>
    <t>تأمين</t>
  </si>
  <si>
    <t>غير نقدي يشمل (مجاني - نفقة -تأمين)</t>
  </si>
  <si>
    <t>منظار قصبة هوائية صلب</t>
  </si>
  <si>
    <t>منظار قصبة هوائية بالألياف الضوئية</t>
  </si>
  <si>
    <t>منظار الحنجرة المباشر</t>
  </si>
  <si>
    <t>منظار الحنجرة الغير مباشر</t>
  </si>
  <si>
    <t>منظار حنجري مباشر</t>
  </si>
  <si>
    <t>منظار  الأمعاء الدقيقة</t>
  </si>
  <si>
    <t xml:space="preserve">منظار القنوات المرارية </t>
  </si>
  <si>
    <t xml:space="preserve">نفقة </t>
  </si>
  <si>
    <t>شراين القلب والرئة</t>
  </si>
  <si>
    <t xml:space="preserve"> علي الغده النخاميه</t>
  </si>
  <si>
    <t>تحت الإصلاح</t>
  </si>
  <si>
    <t>عدد أجهزة معمل الوراثة</t>
  </si>
  <si>
    <t>عدد أجهزة بنك الدم</t>
  </si>
  <si>
    <t>متوقفة</t>
  </si>
  <si>
    <t>عدد أجهزة معمل الباثولوجي والأنسجة</t>
  </si>
  <si>
    <t>عدد تحاليل معمل الوراثة الخلوية</t>
  </si>
  <si>
    <t>عدد تحاليل الباثولوجي</t>
  </si>
  <si>
    <t>عدد تحاليل السيتولوجي</t>
  </si>
  <si>
    <t>عدد تحاليل الصبغات الخاصة</t>
  </si>
  <si>
    <t>عدد تحاليل دلالات الأورام</t>
  </si>
  <si>
    <t>عدد تحاليل الfrozen section</t>
  </si>
  <si>
    <t xml:space="preserve">مجاني </t>
  </si>
  <si>
    <t>عدد التحاليل</t>
  </si>
  <si>
    <t>مبادرات</t>
  </si>
  <si>
    <t>عينة صغيرة</t>
  </si>
  <si>
    <t>دلالات أورام</t>
  </si>
  <si>
    <t>عينة كبيرة</t>
  </si>
  <si>
    <t>مقاس عدسة</t>
  </si>
  <si>
    <t>علي العين</t>
  </si>
  <si>
    <t>رسم عصب</t>
  </si>
  <si>
    <t>رسم شبكية</t>
  </si>
  <si>
    <t>مجال الابصار</t>
  </si>
  <si>
    <t>جلسات طواريء مجانى</t>
  </si>
  <si>
    <t>منظار البروستاتا ومجرى البول</t>
  </si>
  <si>
    <t>منظار الكُلى</t>
  </si>
  <si>
    <t>عمليات السمنة بالمنظار بأنواعها</t>
  </si>
  <si>
    <t xml:space="preserve">استئصال الزائدة بالمنظار </t>
  </si>
  <si>
    <t xml:space="preserve">إستئصال البطانة الرحمية </t>
  </si>
  <si>
    <t>جلسات غسيل أطفال</t>
  </si>
  <si>
    <t>جراحات زرع أعضاء</t>
  </si>
  <si>
    <t xml:space="preserve"> الأمراض الباطنة</t>
  </si>
  <si>
    <t xml:space="preserve"> طب الأطفال </t>
  </si>
  <si>
    <t xml:space="preserve"> الأمراض الجلدية</t>
  </si>
  <si>
    <t xml:space="preserve"> الأمراض العصبية</t>
  </si>
  <si>
    <t xml:space="preserve"> القلب والأوعية الدموية</t>
  </si>
  <si>
    <t xml:space="preserve"> الأشعة التشخيصية والتداخلية</t>
  </si>
  <si>
    <t xml:space="preserve"> طب الحالات الحرجة</t>
  </si>
  <si>
    <t xml:space="preserve"> أمراض التخاطب</t>
  </si>
  <si>
    <t xml:space="preserve"> الجراحة العامة</t>
  </si>
  <si>
    <t xml:space="preserve"> الأمراض الصدرية</t>
  </si>
  <si>
    <t xml:space="preserve"> الجهاز الهضمي والكبد والأمراض المعدية</t>
  </si>
  <si>
    <t xml:space="preserve"> الروماتيزم والتأهيل</t>
  </si>
  <si>
    <t xml:space="preserve"> أمراض الدم الإكلينيكة</t>
  </si>
  <si>
    <t xml:space="preserve"> أمراض الكلى</t>
  </si>
  <si>
    <t xml:space="preserve"> طب وجراحة العيون</t>
  </si>
  <si>
    <t xml:space="preserve"> جراحة العظام</t>
  </si>
  <si>
    <t xml:space="preserve"> جراحة المخ والأعصاب</t>
  </si>
  <si>
    <t xml:space="preserve"> جراحة التجميل</t>
  </si>
  <si>
    <t xml:space="preserve"> جراحة الكبد والجهاز الهضمي</t>
  </si>
  <si>
    <t xml:space="preserve"> التخدير والعناية المركزة الجراحية وعلاج الألم</t>
  </si>
  <si>
    <t xml:space="preserve"> طب الأورام</t>
  </si>
  <si>
    <t xml:space="preserve"> أمراض السمع والصم</t>
  </si>
  <si>
    <t xml:space="preserve"> الأذن والأنف والحنجرة</t>
  </si>
  <si>
    <t xml:space="preserve"> الغدد الصماء والسكر</t>
  </si>
  <si>
    <t xml:space="preserve"> التوليد وأمراض النساء</t>
  </si>
  <si>
    <t xml:space="preserve"> جراحة المسالك البولية</t>
  </si>
  <si>
    <t xml:space="preserve"> جراحة القلب والصدر</t>
  </si>
  <si>
    <t xml:space="preserve"> جراحة الاوعية الدموية</t>
  </si>
  <si>
    <t xml:space="preserve"> جراحة الأطفال</t>
  </si>
  <si>
    <t xml:space="preserve"> جراحة الأورام</t>
  </si>
  <si>
    <t xml:space="preserve"> السموم الإكلينيكية</t>
  </si>
  <si>
    <t xml:space="preserve"> العلاج الطبيعي </t>
  </si>
  <si>
    <t xml:space="preserve"> جراحة الفم والوجه والفكين</t>
  </si>
  <si>
    <t xml:space="preserve"> الطب النفسي</t>
  </si>
  <si>
    <t xml:space="preserve"> الاستعاضات (طب أسنان)</t>
  </si>
  <si>
    <t xml:space="preserve"> طب أسنان الأطفال</t>
  </si>
  <si>
    <t xml:space="preserve"> تقويم الأسنان</t>
  </si>
  <si>
    <t xml:space="preserve"> طب الفم وعلاج اللثة</t>
  </si>
  <si>
    <t xml:space="preserve"> علاج الجذور</t>
  </si>
  <si>
    <t xml:space="preserve"> العلاج التحفظي (طب أسنان)</t>
  </si>
  <si>
    <t>ماسح مقطعي بمركز الإبصار والعصب البصري (oct)</t>
  </si>
  <si>
    <t>عدد أجهزة التنفس الصناعي</t>
  </si>
  <si>
    <t>عدد جلسات التمرينات</t>
  </si>
  <si>
    <t>عدد جلسات العلاج بالكهرباء</t>
  </si>
  <si>
    <t>منظار  موجات فوق صوتية EUS</t>
  </si>
  <si>
    <t>اسم الوحدة</t>
  </si>
  <si>
    <t xml:space="preserve">بيان نشاط وحدة الفسيولوجيا الإكلينيكية للجهاز العصبى وعلوم العضلات </t>
  </si>
  <si>
    <t>منظار الجهاز الهضمي السفلي</t>
  </si>
  <si>
    <t>الأجهزة العاملة-المفعلة</t>
  </si>
  <si>
    <t>ماسح مقطعي للاوعية الدموية (OCT A)</t>
  </si>
  <si>
    <t>الموجات فوق الصوتية للعين</t>
  </si>
  <si>
    <t>عد الخلايا المبطنة للقرنية</t>
  </si>
  <si>
    <t>تصوير قاع عين ملون بدون صبغة</t>
  </si>
  <si>
    <t>تصوير قاع عين باستخدام صبغة الفلوريسين (FFA)</t>
  </si>
  <si>
    <t>الرعايات المتوسطة</t>
  </si>
  <si>
    <t>علاج بالليزر (YAG)</t>
  </si>
  <si>
    <t>علاج بالليزر (ARGON)</t>
  </si>
  <si>
    <t>نشاط  العلاج بالليزر على العين</t>
  </si>
  <si>
    <t>نوع المعمل (أجهزة + ميكروسكوبات)</t>
  </si>
  <si>
    <t>عدد تحاليل  الكيمياء</t>
  </si>
  <si>
    <t>عدد تحاليل أمراض الدم</t>
  </si>
  <si>
    <t>عدد تحاليل الميكروبيولوجي</t>
  </si>
  <si>
    <t>عدد تحاليل الPCR</t>
  </si>
  <si>
    <t>عدد تحاليل الفيروسات والهرمونات والمناعة</t>
  </si>
  <si>
    <t>عدد تحاليل الطفيليات</t>
  </si>
  <si>
    <t>عدد أجهزة  الكيمياء</t>
  </si>
  <si>
    <t>عدد أجهزة  أمراض الدم</t>
  </si>
  <si>
    <t>عدد أجهزة الميكروبيولوجي</t>
  </si>
  <si>
    <t>عدد أجهزة الطفيليات</t>
  </si>
  <si>
    <t>عدد أجهزة الPCR</t>
  </si>
  <si>
    <t>عدد أجهزة الفيروسات والهرمونات والمناعة</t>
  </si>
  <si>
    <t>الرصيد أول الفترة</t>
  </si>
  <si>
    <t>منظار جهاز هضمي علوي</t>
  </si>
  <si>
    <t>إجمالي المترددين (استقبال+عيادات)</t>
  </si>
  <si>
    <t xml:space="preserve">مناظير الجهاز الهضمي </t>
  </si>
  <si>
    <t xml:space="preserve">مناظير  العظام </t>
  </si>
  <si>
    <t>مناظير  جراحة صدر</t>
  </si>
  <si>
    <t xml:space="preserve">مناظير  مسالك </t>
  </si>
  <si>
    <t xml:space="preserve">مناظير  الأنف والأذن  </t>
  </si>
  <si>
    <t>مناظير  جراحة عامة</t>
  </si>
  <si>
    <t xml:space="preserve">مناظير  جراحة نساء </t>
  </si>
  <si>
    <t>منظار حنجرى غير مباشر</t>
  </si>
  <si>
    <t xml:space="preserve">الاجمالى الكلى </t>
  </si>
  <si>
    <t xml:space="preserve">عدد أيام الشهر </t>
  </si>
  <si>
    <t>أسرة العلاج النقدي (لجميع التخصصات)</t>
  </si>
  <si>
    <t xml:space="preserve">عدد أسرة الحجز الداخلي  </t>
  </si>
  <si>
    <t>أسرة عامة (تخصصات مختلطة)</t>
  </si>
  <si>
    <t xml:space="preserve">عدد حالات دخول </t>
  </si>
  <si>
    <t>عدد أيام العلاج</t>
  </si>
  <si>
    <t xml:space="preserve">الاقسام الداخلية </t>
  </si>
  <si>
    <t>عدد حالات خروج وفيات</t>
  </si>
  <si>
    <t>عدد حالات خروج أحياء</t>
  </si>
  <si>
    <t>عمليات الطوارئ</t>
  </si>
  <si>
    <t>رئيـس القسم</t>
  </si>
  <si>
    <t>عدد مرات التشغيل (الشيفتات)</t>
  </si>
  <si>
    <t>عدد ساعات التشغيل فى الشفت</t>
  </si>
  <si>
    <t>عدد المواليد (أحياء)</t>
  </si>
  <si>
    <t>عدد مواليد (الوفيات)</t>
  </si>
  <si>
    <t>قساطر القلب المميزة</t>
  </si>
  <si>
    <t>العيادة المسائية</t>
  </si>
  <si>
    <t>طب الاسرة</t>
  </si>
  <si>
    <t>المبادرات</t>
  </si>
  <si>
    <t>عدد حالات الحجز من العيادات</t>
  </si>
  <si>
    <t>الاستقبال والطوارئ</t>
  </si>
  <si>
    <t>ضغط العين</t>
  </si>
  <si>
    <t>نقدي (الصباحية)</t>
  </si>
  <si>
    <t>غير نقدي (الصباحية)</t>
  </si>
  <si>
    <t>عدد الفنيين</t>
  </si>
  <si>
    <t xml:space="preserve">تأمين </t>
  </si>
  <si>
    <t>نقدى</t>
  </si>
  <si>
    <t xml:space="preserve">عدد الحضانات / أسرة </t>
  </si>
  <si>
    <t>غير نقدى</t>
  </si>
  <si>
    <t xml:space="preserve">اجمالى </t>
  </si>
  <si>
    <t>عدد أسرة العيادة الخارجية</t>
  </si>
  <si>
    <t>عدد المترددين -استقبال</t>
  </si>
  <si>
    <t xml:space="preserve">  عدد المترددين -عيادة</t>
  </si>
  <si>
    <t>منظار الفراغ الثالث</t>
  </si>
  <si>
    <t xml:space="preserve">مناظير جراحية أخرى </t>
  </si>
  <si>
    <t>عدد أسرة الاستقبال والطواريء</t>
  </si>
  <si>
    <t xml:space="preserve">عدد أسرة الرعاية المتوسطة </t>
  </si>
  <si>
    <t>اشغال الرعاية المتوسطة</t>
  </si>
  <si>
    <t>اشغال الأقسام الداخلية</t>
  </si>
  <si>
    <t xml:space="preserve">جراحة الفم </t>
  </si>
  <si>
    <t xml:space="preserve">خلع لبنى </t>
  </si>
  <si>
    <t>خلع بدلى</t>
  </si>
  <si>
    <t xml:space="preserve">غيار </t>
  </si>
  <si>
    <t>خلع جراحى</t>
  </si>
  <si>
    <t>عمليات جراحية</t>
  </si>
  <si>
    <t xml:space="preserve">كحت جير </t>
  </si>
  <si>
    <t xml:space="preserve">عمليات لثة </t>
  </si>
  <si>
    <t>علاج لثة</t>
  </si>
  <si>
    <t xml:space="preserve">علاج تحفظى لبنى </t>
  </si>
  <si>
    <t xml:space="preserve">حشو مؤقت لبنى </t>
  </si>
  <si>
    <t xml:space="preserve">حشو مملغم لبنى </t>
  </si>
  <si>
    <t xml:space="preserve">كموززيت لبنى </t>
  </si>
  <si>
    <t xml:space="preserve">زجاجى لبنى </t>
  </si>
  <si>
    <t xml:space="preserve">علاج عصب لبنى </t>
  </si>
  <si>
    <t>حشو عصب لبنى جزئى</t>
  </si>
  <si>
    <t xml:space="preserve">حشو عصب لبنى كلى </t>
  </si>
  <si>
    <t xml:space="preserve">علاج تحفظى بدلى </t>
  </si>
  <si>
    <t xml:space="preserve">حشو مؤقت بدلى  </t>
  </si>
  <si>
    <t xml:space="preserve">حشو مملغم بدلى </t>
  </si>
  <si>
    <t xml:space="preserve">كموززيت بدلى </t>
  </si>
  <si>
    <t xml:space="preserve">زجاجى بدلى </t>
  </si>
  <si>
    <t xml:space="preserve">علاج عصب بدلى </t>
  </si>
  <si>
    <t xml:space="preserve">إزالة عصب بدلى </t>
  </si>
  <si>
    <t xml:space="preserve">حشو عصب بدلى </t>
  </si>
  <si>
    <t>الاشعة</t>
  </si>
  <si>
    <t xml:space="preserve">أشعة عادية </t>
  </si>
  <si>
    <t xml:space="preserve">أشعة بانوراما </t>
  </si>
  <si>
    <t xml:space="preserve">إجمالي التركيبات </t>
  </si>
  <si>
    <t xml:space="preserve">كلى طقم كام </t>
  </si>
  <si>
    <t xml:space="preserve">كلى نصف طقم </t>
  </si>
  <si>
    <t xml:space="preserve">طقم جزئى &gt;3 أسنان </t>
  </si>
  <si>
    <t xml:space="preserve">طقم جزئى &lt;3 أسنان </t>
  </si>
  <si>
    <t xml:space="preserve">إصلاحات </t>
  </si>
  <si>
    <t xml:space="preserve">اجمالى التركيبات </t>
  </si>
  <si>
    <t>الغرس</t>
  </si>
  <si>
    <t xml:space="preserve">عدد الغرسات </t>
  </si>
  <si>
    <t xml:space="preserve">عمليات جراحة الوجه والفكين </t>
  </si>
  <si>
    <t xml:space="preserve">عدد المسامير </t>
  </si>
  <si>
    <t xml:space="preserve">عدد الشرائح </t>
  </si>
  <si>
    <t xml:space="preserve">تقويم الاسنان </t>
  </si>
  <si>
    <t xml:space="preserve">أخرى </t>
  </si>
  <si>
    <t xml:space="preserve">جديد </t>
  </si>
  <si>
    <t>مجانى</t>
  </si>
  <si>
    <t xml:space="preserve">نقدى </t>
  </si>
  <si>
    <r>
      <t xml:space="preserve">عدد 
</t>
    </r>
    <r>
      <rPr>
        <b/>
        <sz val="12"/>
        <color theme="1"/>
        <rFont val="Arial"/>
        <family val="2"/>
        <scheme val="minor"/>
      </rPr>
      <t>الأخصائيين</t>
    </r>
    <r>
      <rPr>
        <b/>
        <sz val="14"/>
        <color theme="1"/>
        <rFont val="Arial"/>
        <family val="2"/>
        <scheme val="minor"/>
      </rPr>
      <t xml:space="preserve"> </t>
    </r>
  </si>
  <si>
    <t xml:space="preserve"> الخدمة</t>
  </si>
  <si>
    <t xml:space="preserve">الهيئة العامة للمستشفيات والمعاهد التعليمية </t>
  </si>
  <si>
    <t>رئيس الوحدة</t>
  </si>
  <si>
    <t xml:space="preserve">عدد أجهزة  </t>
  </si>
  <si>
    <t>مناظير نساء التشخيصي</t>
  </si>
  <si>
    <t>مناظير نساء الجراحي</t>
  </si>
  <si>
    <t>عدد غرف العمليات</t>
  </si>
  <si>
    <t>عدد أسرة الإفاقة</t>
  </si>
  <si>
    <t>NICU</t>
  </si>
  <si>
    <t>الخدمة</t>
  </si>
  <si>
    <t xml:space="preserve">مدير  المستشفى </t>
  </si>
  <si>
    <t xml:space="preserve">التوقيع </t>
  </si>
  <si>
    <t>إسـم الوحدة :</t>
  </si>
  <si>
    <t>الطوارئ</t>
  </si>
  <si>
    <t xml:space="preserve">اسم الوحدة </t>
  </si>
  <si>
    <t xml:space="preserve">إمكانيات العمليات </t>
  </si>
  <si>
    <t xml:space="preserve">إدارة نظم المعلومات والتحول الرقمى </t>
  </si>
  <si>
    <t xml:space="preserve">أولا : إمكانيات المعـامـل </t>
  </si>
  <si>
    <t xml:space="preserve">ثانيا : نشـاط المعـامـل </t>
  </si>
  <si>
    <t>عدد حالات دخول</t>
  </si>
  <si>
    <t xml:space="preserve">عدد أيام العلاج </t>
  </si>
  <si>
    <t xml:space="preserve">مدير المستشفى </t>
  </si>
  <si>
    <t>بيان نشاط العمليات 
عن شهر            2024</t>
  </si>
  <si>
    <t>علاج دوائى</t>
  </si>
  <si>
    <t xml:space="preserve">إجمالى كلى </t>
  </si>
  <si>
    <t>نشاط علاج (الاورام)</t>
  </si>
  <si>
    <t>إســـم الوحــــدة :</t>
  </si>
  <si>
    <t xml:space="preserve">             اسم الوحدة         </t>
  </si>
  <si>
    <t>مدير الإحصاء</t>
  </si>
  <si>
    <t xml:space="preserve">الرعايات المركزة </t>
  </si>
  <si>
    <t xml:space="preserve">عدد أسرة الرعاية المركزة </t>
  </si>
  <si>
    <t xml:space="preserve">اشغال الرعاية المركزة </t>
  </si>
  <si>
    <t>السيد ا.د/رئيس الهيئة العامة للمستشفيات والمعاهد التعليمية</t>
  </si>
  <si>
    <r>
      <t xml:space="preserve">                                                          </t>
    </r>
    <r>
      <rPr>
        <b/>
        <sz val="14"/>
        <color theme="1"/>
        <rFont val="Arial"/>
        <family val="2"/>
      </rPr>
      <t>(عناية وحدة الإحصاء-إدارة نظم المعلومات والتحول الرقمي)</t>
    </r>
  </si>
  <si>
    <t>تحية طيبة وبعد,,,</t>
  </si>
  <si>
    <t xml:space="preserve">     ويشمل أولا: بيانات الأنشطة الطبية:-</t>
  </si>
  <si>
    <t>موقف الإرسال</t>
  </si>
  <si>
    <t>رقم البيان</t>
  </si>
  <si>
    <t>أعداد الولادات</t>
  </si>
  <si>
    <t>الخدمات العلاجية الخارجية</t>
  </si>
  <si>
    <t>نشاط الأقسام الداخلية</t>
  </si>
  <si>
    <t>نشاط الأسنان</t>
  </si>
  <si>
    <t>نشاط الرعايات</t>
  </si>
  <si>
    <t>نشاط العلاج الطبيعي</t>
  </si>
  <si>
    <t>الحضانات</t>
  </si>
  <si>
    <t>نشاط الطب الطبيعي والسمنة</t>
  </si>
  <si>
    <t>نشاط الأشعة</t>
  </si>
  <si>
    <t>خدمات ذوي الإعاقة</t>
  </si>
  <si>
    <t>الأشعة المقطعية تفصيلي</t>
  </si>
  <si>
    <t>نشاط فسيولوجية إكلينيكية</t>
  </si>
  <si>
    <t>فحوصات رمد وعلاج الليزر</t>
  </si>
  <si>
    <t>نشاط تفتيت حصوات بالموجات</t>
  </si>
  <si>
    <t>نشاط رسم القلب</t>
  </si>
  <si>
    <t>نشاط الغسيل الكلوي</t>
  </si>
  <si>
    <t>إمكانيات  ونشاط المعمل</t>
  </si>
  <si>
    <t>نشاط علاج الأورام</t>
  </si>
  <si>
    <t>نشاط المسح الذري</t>
  </si>
  <si>
    <t>نشاط بنك الدم</t>
  </si>
  <si>
    <t>نشاط القسطرة</t>
  </si>
  <si>
    <t>نشاط المناظير</t>
  </si>
  <si>
    <t>إمكانيات العمليات</t>
  </si>
  <si>
    <t>نشاط العمليات المميزة</t>
  </si>
  <si>
    <t>ثانيا:- بيانات القوى البشرية:-</t>
  </si>
  <si>
    <t xml:space="preserve">                                                         ولسيادتكم جزيل الشكر والتقدير</t>
  </si>
  <si>
    <t>الوفيات</t>
  </si>
  <si>
    <t>القسم</t>
  </si>
  <si>
    <t>العمر</t>
  </si>
  <si>
    <t>سبب الوفاه</t>
  </si>
  <si>
    <t>م</t>
  </si>
  <si>
    <t>اسم المتوفى</t>
  </si>
  <si>
    <t>علاج نقدي</t>
  </si>
  <si>
    <t>قسم الأمراض الباطنة</t>
  </si>
  <si>
    <t xml:space="preserve">قسم طب الأطفال </t>
  </si>
  <si>
    <t>قسم الأمراض الجلدية</t>
  </si>
  <si>
    <t>قسم الأمراض العصبية</t>
  </si>
  <si>
    <t>قسم القلب والأوعية الدموية</t>
  </si>
  <si>
    <t>قسم الأشعة التشخيصية والتداخلية</t>
  </si>
  <si>
    <t>قسم طب الحالات الحرجة</t>
  </si>
  <si>
    <t>قسم أمراض التخاطب</t>
  </si>
  <si>
    <t>قسم الجراحة العامة</t>
  </si>
  <si>
    <t>قسم الأمراض الصدرية</t>
  </si>
  <si>
    <t>قسم الطب النفسي</t>
  </si>
  <si>
    <t>قسم الجهاز الهضمي والكبد والأمراض المعدية</t>
  </si>
  <si>
    <t>قسم الروماتيزم والتأهيل</t>
  </si>
  <si>
    <t>قسم أمراض الدم الإكلينيكة</t>
  </si>
  <si>
    <t>قسم أمراض الكلى</t>
  </si>
  <si>
    <t>قسم طب وجراحة العيون</t>
  </si>
  <si>
    <t>قسم جراحة العظام</t>
  </si>
  <si>
    <t>قسم جراحة المخ والأعصاب</t>
  </si>
  <si>
    <t>قسم جراحة التجميل</t>
  </si>
  <si>
    <t>قسم جراحة الكبد والجهاز الهضمي</t>
  </si>
  <si>
    <t>قسم التخدير والعناية المركزة الجراحية وعلاج الألم</t>
  </si>
  <si>
    <t>قسم طب الأورام</t>
  </si>
  <si>
    <t>قسم أمراض السمع والصم</t>
  </si>
  <si>
    <t>قسم الأذن والأنف والحنجرة</t>
  </si>
  <si>
    <t>قسم الغدد الصماء والسكر</t>
  </si>
  <si>
    <t>قسم التوليد وأمراض النساء</t>
  </si>
  <si>
    <t>قسم جراحة المسالك البولية</t>
  </si>
  <si>
    <t>قسم جراحة القلب والصدر</t>
  </si>
  <si>
    <t>قسم جراحة الاوعية الدموية</t>
  </si>
  <si>
    <t>قسم جراحة الأطفال</t>
  </si>
  <si>
    <t>قسم السموم الإكلينيكية</t>
  </si>
  <si>
    <t>العزل</t>
  </si>
  <si>
    <t xml:space="preserve">الاستقبال </t>
  </si>
  <si>
    <t xml:space="preserve">العيادة </t>
  </si>
  <si>
    <t xml:space="preserve">     مرسل إلى سيادتكم البيان الشهري لمستشفى/                          </t>
  </si>
  <si>
    <t>أطفال</t>
  </si>
  <si>
    <t>نحافه</t>
  </si>
  <si>
    <t>سمنه</t>
  </si>
  <si>
    <t>كبد</t>
  </si>
  <si>
    <t>إختلال تمثيل غذائي</t>
  </si>
  <si>
    <t>عياده الغدد الصماء</t>
  </si>
  <si>
    <t>قياس نسبه الدهون</t>
  </si>
  <si>
    <t>تغذيه الرياضيين</t>
  </si>
  <si>
    <t>عياده الكلى</t>
  </si>
  <si>
    <t>عياده سمنه اطفال</t>
  </si>
  <si>
    <t>عياده الاورام</t>
  </si>
  <si>
    <t>سكر</t>
  </si>
  <si>
    <t xml:space="preserve">سوء التغذيه </t>
  </si>
  <si>
    <t>سمنه ونحافه كبار</t>
  </si>
  <si>
    <t xml:space="preserve">قصر القامه </t>
  </si>
  <si>
    <t xml:space="preserve">التغذية </t>
  </si>
  <si>
    <t>اسم البيان</t>
  </si>
  <si>
    <r>
      <t>1-</t>
    </r>
    <r>
      <rPr>
        <b/>
        <sz val="7"/>
        <color theme="1"/>
        <rFont val="Times New Roman"/>
        <family val="1"/>
      </rPr>
      <t xml:space="preserve">    </t>
    </r>
    <r>
      <rPr>
        <b/>
        <sz val="14"/>
        <color theme="1"/>
        <rFont val="Arial"/>
        <family val="2"/>
      </rPr>
      <t>إجمالي القوى البشرية</t>
    </r>
  </si>
  <si>
    <r>
      <t>2-</t>
    </r>
    <r>
      <rPr>
        <b/>
        <sz val="7"/>
        <color theme="1"/>
        <rFont val="Times New Roman"/>
        <family val="1"/>
      </rPr>
      <t xml:space="preserve">    </t>
    </r>
    <r>
      <rPr>
        <b/>
        <sz val="14"/>
        <color theme="1"/>
        <rFont val="Arial"/>
        <family val="2"/>
      </rPr>
      <t xml:space="preserve">أعداد الكادر العام </t>
    </r>
  </si>
  <si>
    <r>
      <t>3-</t>
    </r>
    <r>
      <rPr>
        <b/>
        <sz val="7"/>
        <color theme="1"/>
        <rFont val="Times New Roman"/>
        <family val="1"/>
      </rPr>
      <t xml:space="preserve">    </t>
    </r>
    <r>
      <rPr>
        <b/>
        <sz val="14"/>
        <color theme="1"/>
        <rFont val="Arial"/>
        <family val="2"/>
      </rPr>
      <t xml:space="preserve">أعداد العلميين </t>
    </r>
  </si>
  <si>
    <r>
      <t>4-</t>
    </r>
    <r>
      <rPr>
        <b/>
        <sz val="7"/>
        <color theme="1"/>
        <rFont val="Times New Roman"/>
        <family val="1"/>
      </rPr>
      <t xml:space="preserve">    </t>
    </r>
    <r>
      <rPr>
        <b/>
        <sz val="14"/>
        <color theme="1"/>
        <rFont val="Arial"/>
        <family val="2"/>
      </rPr>
      <t>العلميين بالأسماء</t>
    </r>
  </si>
  <si>
    <t>نشاط الأسنان وجراحة الوجه والفكين 
  عن شهر            2024</t>
  </si>
  <si>
    <t>ملحوظة  *</t>
  </si>
  <si>
    <t xml:space="preserve">   يرجى ادخال بينات نشاط الوجه والفكين المطلوبة في الخلايا المخصصة لها </t>
  </si>
  <si>
    <t xml:space="preserve">* جراحة الوجه والفكين </t>
  </si>
  <si>
    <t xml:space="preserve">ملحوظة  * </t>
  </si>
  <si>
    <t>الرجاء تحديد الحالات أقل من 24 ساعاة في الخلية المخصصة لها *</t>
  </si>
  <si>
    <t xml:space="preserve">اقل من 24 ساعة </t>
  </si>
  <si>
    <t xml:space="preserve">اكثر من 24 ساعة </t>
  </si>
  <si>
    <t xml:space="preserve">اسم الرعاية </t>
  </si>
  <si>
    <t xml:space="preserve">عدد الاسرة </t>
  </si>
  <si>
    <t xml:space="preserve">عدد أجهزة التنفس الصناعى </t>
  </si>
  <si>
    <t xml:space="preserve">يعمل </t>
  </si>
  <si>
    <t xml:space="preserve">لا يعمل </t>
  </si>
  <si>
    <t xml:space="preserve">عدد أجهزة مضخة تحاليل </t>
  </si>
  <si>
    <t>عدد أجهزة صدمات كهربائية</t>
  </si>
  <si>
    <t>عدد أجهزة مونيتور</t>
  </si>
  <si>
    <t>محطة مركزية</t>
  </si>
  <si>
    <t>عدد سرير كهربائى</t>
  </si>
  <si>
    <t xml:space="preserve">عدد أجهزة غازات الدم </t>
  </si>
  <si>
    <t>الأطباء</t>
  </si>
  <si>
    <t>التمريض</t>
  </si>
  <si>
    <t xml:space="preserve">عدد المشرفات </t>
  </si>
  <si>
    <t xml:space="preserve">الفنيين </t>
  </si>
  <si>
    <t xml:space="preserve">قائم </t>
  </si>
  <si>
    <t xml:space="preserve">غير قائم </t>
  </si>
  <si>
    <t>نوع الرعاية 
(متوسطة / مركزة)</t>
  </si>
  <si>
    <t>وارد داخلى</t>
  </si>
  <si>
    <t xml:space="preserve">وارد خارجى </t>
  </si>
  <si>
    <t>إمكانيات الرعايات</t>
  </si>
  <si>
    <t>غير قائم</t>
  </si>
  <si>
    <t>عدد المشرفات</t>
  </si>
  <si>
    <t xml:space="preserve">عدد الفنيين </t>
  </si>
  <si>
    <t xml:space="preserve">* الوفيات 
(اقل/ اكثر)  من 24 ساعة </t>
  </si>
  <si>
    <t xml:space="preserve"> الوارد</t>
  </si>
  <si>
    <t>اجمالى الوارد</t>
  </si>
  <si>
    <t>الاجمالى الكلى للجلسات</t>
  </si>
  <si>
    <t>اجمالى الاجهزة</t>
  </si>
  <si>
    <t>الاجمالى الكلى للمرضى</t>
  </si>
  <si>
    <t xml:space="preserve">اجمالى الاجهزة </t>
  </si>
  <si>
    <t xml:space="preserve">الاجمالى الكلى للحالات </t>
  </si>
  <si>
    <t xml:space="preserve">عدد الاجهزة </t>
  </si>
  <si>
    <t xml:space="preserve">الاجمالى  </t>
  </si>
  <si>
    <t>اجمالى الاسرة المفعلة</t>
  </si>
  <si>
    <t xml:space="preserve">اجمالى الاسرة غير المفعلة </t>
  </si>
  <si>
    <t>اجمالى الدخول</t>
  </si>
  <si>
    <t xml:space="preserve">أجمالى الخروج </t>
  </si>
  <si>
    <t>اجمالى الوفيات</t>
  </si>
  <si>
    <t>اجمالى ايام العلاج</t>
  </si>
  <si>
    <t xml:space="preserve">الاجمالى الكلى لاجهزة المناظير </t>
  </si>
  <si>
    <t>مركزة</t>
  </si>
  <si>
    <t>جملة بدون العمليات البسيطة</t>
  </si>
  <si>
    <t>رعاية الامراض العصبية</t>
  </si>
  <si>
    <t>رعاية الأطفال</t>
  </si>
  <si>
    <t>رعاية الحروق</t>
  </si>
  <si>
    <t>رعاية الزرع ( كبد / كلى)</t>
  </si>
  <si>
    <t>رعاية الزرع (الكلى)</t>
  </si>
  <si>
    <t>رعاية الزرع (كبد)</t>
  </si>
  <si>
    <t>رعاية السكتة الدماغية</t>
  </si>
  <si>
    <t>رعاية العزل</t>
  </si>
  <si>
    <t>رعاية القلب</t>
  </si>
  <si>
    <t>رعاية القلب ( قسطرة تداخلية)</t>
  </si>
  <si>
    <t>رعاية الكبد والجهاز الهضمي</t>
  </si>
  <si>
    <t>رعاية النساء والولادة</t>
  </si>
  <si>
    <t>رعاية أمراض إلتهاب الصمامات القلبية</t>
  </si>
  <si>
    <t>رعاية جراحة الاطفال</t>
  </si>
  <si>
    <t>رعاية جراحة القلب و الصدر</t>
  </si>
  <si>
    <t>رعاية جراحة المخ والاعصاب</t>
  </si>
  <si>
    <t>رعاية جراحة عامة</t>
  </si>
  <si>
    <t>رعاية جراحة قلب الأطفال</t>
  </si>
  <si>
    <t>رعاية عامة</t>
  </si>
  <si>
    <t>رعاية قلب الاطفال</t>
  </si>
  <si>
    <t>رعاية كهرباء القلب</t>
  </si>
  <si>
    <t>رعاية مخ واعصاب</t>
  </si>
  <si>
    <t>التطوير والانجازات</t>
  </si>
  <si>
    <t xml:space="preserve">البيان </t>
  </si>
  <si>
    <t>التطوير أو الانجاز أو التعديل</t>
  </si>
  <si>
    <t>فى هذا البيان يتم كتابة اى تعديل أو تطوير أو انجاز فى اى مجال  يخص الاحصائيات مثل: ( افتتاح أو إلغاء قسم أو تخصص أو عيادة  - زيادة او نقص عدد اسرة تخصص معين - زيادة أو نقص أو تكهين أجهزة .... الخ )</t>
  </si>
  <si>
    <t>رعاية الباطنة التخصصية</t>
  </si>
  <si>
    <t xml:space="preserve">العدد </t>
  </si>
  <si>
    <t>تاريخ التحديث</t>
  </si>
  <si>
    <t xml:space="preserve"> خدمات جديدة تم إستحداثها</t>
  </si>
  <si>
    <t xml:space="preserve"> ⁠أقسام جديدة تم إفتتاحها</t>
  </si>
  <si>
    <t xml:space="preserve"> عدد الحضانات التي تم تعديلها </t>
  </si>
  <si>
    <t>عدد أسرة الرعاية التي تم تعديلها   (مركزة - متوسطة)</t>
  </si>
  <si>
    <t xml:space="preserve"> عدد الأسرة التي تم تعديلها  (داخلي – خارجي – إستقبال وطوارئ)</t>
  </si>
  <si>
    <t xml:space="preserve"> عدد ترابيزات أو غرف العمليات التي تم تعديلها</t>
  </si>
  <si>
    <t>أخرى</t>
  </si>
  <si>
    <t>لايوجد</t>
  </si>
  <si>
    <t>التطوير والانجازات عن شهر       يولبة       2024</t>
  </si>
  <si>
    <t>بيان نشاط العلاج الطبيعي 
 عن شهر    يولية        2024</t>
  </si>
  <si>
    <r>
      <rPr>
        <b/>
        <sz val="18"/>
        <color theme="1"/>
        <rFont val="Arial"/>
        <family val="2"/>
        <scheme val="minor"/>
      </rPr>
      <t xml:space="preserve">نموذج الطب الطبيعي </t>
    </r>
    <r>
      <rPr>
        <b/>
        <sz val="16"/>
        <color theme="1"/>
        <rFont val="Arial"/>
        <family val="2"/>
        <scheme val="minor"/>
      </rPr>
      <t xml:space="preserve">
عن شهر     يولية       2024</t>
    </r>
  </si>
  <si>
    <r>
      <rPr>
        <b/>
        <sz val="18"/>
        <color theme="1"/>
        <rFont val="Arial"/>
        <family val="2"/>
        <scheme val="minor"/>
      </rPr>
      <t xml:space="preserve">نموذج السمنة </t>
    </r>
    <r>
      <rPr>
        <b/>
        <sz val="16"/>
        <color theme="1"/>
        <rFont val="Arial"/>
        <family val="2"/>
        <scheme val="minor"/>
      </rPr>
      <t xml:space="preserve">
عن شهر     يولية       2024</t>
    </r>
  </si>
  <si>
    <t>عن شهر     يولية       2024</t>
  </si>
  <si>
    <t>عن شهر    يولية        2024</t>
  </si>
  <si>
    <t>نموذج أشعة موجات فوق صوتية ( تفتيت حصوات ) أمراض الكلى  
عن شهر     يولية       2024</t>
  </si>
  <si>
    <t>عن شهر      يولية      2024</t>
  </si>
  <si>
    <t xml:space="preserve"> عن شهر     يولية       2024</t>
  </si>
  <si>
    <t>نموذج المسح الذري Gamma
عن شهر      يولية      2024</t>
  </si>
  <si>
    <t>إحصائية بنك الدم
عن شهر     يولية       2024</t>
  </si>
  <si>
    <r>
      <rPr>
        <b/>
        <sz val="22"/>
        <color theme="1"/>
        <rFont val="Arial"/>
        <family val="2"/>
        <scheme val="minor"/>
      </rPr>
      <t xml:space="preserve">نموذج القسطرة عن الفترة </t>
    </r>
    <r>
      <rPr>
        <b/>
        <sz val="18"/>
        <color theme="1"/>
        <rFont val="Arial"/>
        <family val="2"/>
        <scheme val="minor"/>
      </rPr>
      <t xml:space="preserve">
عن شهر     يولية       2024</t>
    </r>
  </si>
  <si>
    <t>نشاط المناظير    
عن شهر    يولية        2024</t>
  </si>
  <si>
    <t xml:space="preserve">بيان بنشاط عمليات مميزة بالوحدة 
عن شهر     يولية       2024
</t>
  </si>
  <si>
    <t>اعداد الولادات
عن شهر    يولية        2024</t>
  </si>
  <si>
    <t>دنشال</t>
  </si>
  <si>
    <r>
      <rPr>
        <b/>
        <sz val="18"/>
        <rFont val="PT Bold Heading"/>
        <charset val="178"/>
      </rPr>
      <t xml:space="preserve">بيان نشاط الاقسام الداخلية   </t>
    </r>
    <r>
      <rPr>
        <b/>
        <sz val="18"/>
        <rFont val="Arabic Transparent"/>
        <charset val="178"/>
      </rPr>
      <t xml:space="preserve">
عن شهر     يولة       2024</t>
    </r>
  </si>
  <si>
    <r>
      <rPr>
        <b/>
        <sz val="18"/>
        <rFont val="PT Bold Heading"/>
        <charset val="178"/>
      </rPr>
      <t xml:space="preserve">بيان نشاط الرعايات  </t>
    </r>
    <r>
      <rPr>
        <b/>
        <sz val="18"/>
        <rFont val="Arabic Transparent"/>
        <charset val="178"/>
      </rPr>
      <t xml:space="preserve">
عن شهر   يولية         2024</t>
    </r>
  </si>
  <si>
    <t>بيان نشاط الحضانات والاطفال المبتسرين 
عن شهر    يولية        2024</t>
  </si>
  <si>
    <t>بيان نشاط قسم الأشعة  والأجهزة 
عن شهر      يولية      2024</t>
  </si>
  <si>
    <t>نموذج الأشعة المقطعية 
عن شهر     يولية       2024</t>
  </si>
  <si>
    <t>بيان نشاط فحوصات الرمد 
عن شهر       يولية     2024</t>
  </si>
  <si>
    <t>نشاط وحدة رسم القلب 
عن شهر      يولية         2024</t>
  </si>
  <si>
    <t>إمكانيات ونشاط المعامل 
عن شهر      يولية      2024</t>
  </si>
  <si>
    <t>نشاط وحدة التغذية
عن شهر    يولية           2024</t>
  </si>
  <si>
    <r>
      <rPr>
        <b/>
        <sz val="16"/>
        <color theme="1"/>
        <rFont val="Arial"/>
        <family val="2"/>
        <scheme val="minor"/>
      </rPr>
      <t xml:space="preserve">بيان الوفيات </t>
    </r>
    <r>
      <rPr>
        <b/>
        <sz val="14"/>
        <color theme="1"/>
        <rFont val="Arial"/>
        <family val="2"/>
        <scheme val="minor"/>
      </rPr>
      <t xml:space="preserve">
عن شهر    يولية        2024</t>
    </r>
  </si>
  <si>
    <t>لايوحد</t>
  </si>
  <si>
    <r>
      <rPr>
        <b/>
        <sz val="18"/>
        <rFont val="PT Bold Heading"/>
        <charset val="178"/>
      </rPr>
      <t xml:space="preserve"> امكانيات الرعايات  </t>
    </r>
    <r>
      <rPr>
        <b/>
        <sz val="18"/>
        <rFont val="Arabic Transparent"/>
        <charset val="178"/>
      </rPr>
      <t xml:space="preserve">
عن شهر     يولية       2024</t>
    </r>
  </si>
  <si>
    <t xml:space="preserve"> للإحصاء عن شهر     يولية     2024.</t>
  </si>
  <si>
    <t>عوض عبد المنعم</t>
  </si>
  <si>
    <t>د/ أحمد عوض</t>
  </si>
  <si>
    <t>أ.د / إبراهيم البنا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</si>
</sst>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_-* #,##0\-;_-* &quot;-&quot;_-;_-@_-"/>
    <numFmt numFmtId="43" formatCode="_-* #,##0.00_-;_-* #,##0.00\-;_-* &quot;-&quot;??_-;_-@_-"/>
    <numFmt numFmtId="164" formatCode="[$-2010000]yyyy/mm/dd;@"/>
    <numFmt numFmtId="165" formatCode="_-&quot;ر.س.&quot;\ * #,##0_-;_-&quot;ر.س.&quot;\ * #,##0\-;_-&quot;ر.س.&quot;\ * &quot;-&quot;_-;_-@_-"/>
    <numFmt numFmtId="166" formatCode="_-&quot;ر.س.&quot;\ * #,##0.00_-;_-&quot;ر.س.&quot;\ * #,##0.00\-;_-&quot;ر.س.&quot;\ * &quot;-&quot;??_-;_-@_-"/>
  </numFmts>
  <fonts count="104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name val="Arabic Transparent"/>
      <charset val="178"/>
    </font>
    <font>
      <sz val="10"/>
      <name val="Arial"/>
      <family val="2"/>
    </font>
    <font>
      <b/>
      <sz val="18"/>
      <name val="Arabic Transparent"/>
      <charset val="178"/>
    </font>
    <font>
      <sz val="14"/>
      <name val="Arial"/>
      <family val="2"/>
    </font>
    <font>
      <b/>
      <sz val="14"/>
      <name val="Arial"/>
      <family val="2"/>
      <charset val="178"/>
    </font>
    <font>
      <b/>
      <sz val="12"/>
      <name val="Arial"/>
      <family val="2"/>
      <charset val="178"/>
    </font>
    <font>
      <b/>
      <sz val="11"/>
      <name val="Arabic Transparent"/>
      <charset val="178"/>
    </font>
    <font>
      <b/>
      <sz val="16"/>
      <name val="Arabic Transparent"/>
      <charset val="178"/>
    </font>
    <font>
      <b/>
      <sz val="14"/>
      <color indexed="10"/>
      <name val="Arabic Transparent"/>
      <charset val="178"/>
    </font>
    <font>
      <b/>
      <sz val="12"/>
      <name val="Arial"/>
      <family val="2"/>
    </font>
    <font>
      <b/>
      <sz val="14"/>
      <name val="Arabic Transparent"/>
      <charset val="178"/>
    </font>
    <font>
      <b/>
      <sz val="10"/>
      <name val="Arial"/>
      <family val="2"/>
      <charset val="178"/>
    </font>
    <font>
      <sz val="12"/>
      <name val="Arial"/>
      <family val="2"/>
      <charset val="178"/>
    </font>
    <font>
      <b/>
      <sz val="16"/>
      <name val="Arial"/>
      <family val="2"/>
      <charset val="178"/>
    </font>
    <font>
      <b/>
      <sz val="12"/>
      <name val="Arabic Transparent"/>
      <charset val="178"/>
    </font>
    <font>
      <b/>
      <sz val="11"/>
      <name val="Arial"/>
      <family val="2"/>
      <charset val="178"/>
    </font>
    <font>
      <b/>
      <sz val="11"/>
      <color indexed="10"/>
      <name val="Arial"/>
      <family val="2"/>
      <charset val="178"/>
    </font>
    <font>
      <sz val="12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b/>
      <sz val="14"/>
      <color theme="1"/>
      <name val="Arial"/>
      <family val="2"/>
      <scheme val="minor"/>
    </font>
    <font>
      <b/>
      <u/>
      <sz val="12"/>
      <name val="Arial"/>
      <family val="2"/>
      <charset val="178"/>
    </font>
    <font>
      <b/>
      <sz val="10"/>
      <color indexed="1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0"/>
      <name val="Arial"/>
      <family val="2"/>
    </font>
    <font>
      <b/>
      <sz val="16"/>
      <color rgb="FF000000"/>
      <name val="Arial"/>
      <family val="2"/>
    </font>
    <font>
      <b/>
      <sz val="14"/>
      <name val="PT Bold Heading"/>
      <charset val="178"/>
    </font>
    <font>
      <sz val="11"/>
      <color theme="1"/>
      <name val="Arial"/>
      <family val="2"/>
      <charset val="178"/>
      <scheme val="minor"/>
    </font>
    <font>
      <b/>
      <sz val="18"/>
      <name val="Arial"/>
      <family val="2"/>
      <charset val="178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b/>
      <sz val="11"/>
      <color indexed="63"/>
      <name val="Arial"/>
      <family val="2"/>
      <charset val="178"/>
    </font>
    <font>
      <sz val="11"/>
      <color indexed="62"/>
      <name val="Arial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1"/>
      <color indexed="9"/>
      <name val="Arial"/>
      <family val="2"/>
      <charset val="178"/>
    </font>
    <font>
      <sz val="11"/>
      <color indexed="10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8"/>
      <color indexed="62"/>
      <name val="Times New Roman"/>
      <family val="2"/>
      <charset val="178"/>
    </font>
    <font>
      <b/>
      <sz val="15"/>
      <color indexed="62"/>
      <name val="Arial"/>
      <family val="2"/>
      <charset val="178"/>
    </font>
    <font>
      <b/>
      <sz val="13"/>
      <color indexed="62"/>
      <name val="Arial"/>
      <family val="2"/>
      <charset val="178"/>
    </font>
    <font>
      <b/>
      <sz val="11"/>
      <color indexed="62"/>
      <name val="Arial"/>
      <family val="2"/>
      <charset val="178"/>
    </font>
    <font>
      <sz val="11"/>
      <color indexed="19"/>
      <name val="Arial"/>
      <family val="2"/>
      <charset val="178"/>
    </font>
    <font>
      <i/>
      <sz val="11"/>
      <color indexed="23"/>
      <name val="Arial"/>
      <family val="2"/>
      <charset val="178"/>
    </font>
    <font>
      <b/>
      <sz val="14"/>
      <color theme="1"/>
      <name val="Arial"/>
      <family val="2"/>
    </font>
    <font>
      <b/>
      <sz val="12"/>
      <name val="Arabic Transparent"/>
    </font>
    <font>
      <b/>
      <sz val="12"/>
      <color theme="1"/>
      <name val="Arabic Transparent"/>
      <charset val="178"/>
    </font>
    <font>
      <b/>
      <sz val="12"/>
      <color theme="1"/>
      <name val="Arial"/>
      <family val="2"/>
    </font>
    <font>
      <sz val="18"/>
      <name val="Arial"/>
      <family val="2"/>
    </font>
    <font>
      <b/>
      <sz val="14"/>
      <color theme="1"/>
      <name val="Arial"/>
      <family val="2"/>
      <charset val="178"/>
    </font>
    <font>
      <b/>
      <sz val="10"/>
      <color theme="1"/>
      <name val="Arial"/>
      <family val="2"/>
      <scheme val="minor"/>
    </font>
    <font>
      <b/>
      <sz val="9"/>
      <color indexed="10"/>
      <name val="Arial"/>
      <family val="2"/>
      <scheme val="minor"/>
    </font>
    <font>
      <b/>
      <sz val="8"/>
      <color indexed="10"/>
      <name val="Arial"/>
      <family val="2"/>
      <scheme val="minor"/>
    </font>
    <font>
      <b/>
      <sz val="14"/>
      <color indexed="10"/>
      <name val="Arial"/>
      <family val="2"/>
    </font>
    <font>
      <b/>
      <sz val="14"/>
      <name val="Arial"/>
      <family val="2"/>
      <scheme val="minor"/>
    </font>
    <font>
      <b/>
      <sz val="16"/>
      <name val="Arial"/>
      <family val="2"/>
    </font>
    <font>
      <b/>
      <sz val="18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20"/>
      <name val="Arial"/>
      <family val="2"/>
      <scheme val="minor"/>
    </font>
    <font>
      <b/>
      <sz val="10"/>
      <color rgb="FFC00000"/>
      <name val="Arial"/>
      <family val="2"/>
      <scheme val="minor"/>
    </font>
    <font>
      <b/>
      <sz val="18"/>
      <name val="Arabic Transparent"/>
    </font>
    <font>
      <b/>
      <sz val="11"/>
      <name val="Arial"/>
      <family val="2"/>
      <scheme val="minor"/>
    </font>
    <font>
      <b/>
      <sz val="9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8"/>
      <color theme="1"/>
      <name val="Arial"/>
      <family val="2"/>
      <charset val="178"/>
      <scheme val="minor"/>
    </font>
    <font>
      <b/>
      <sz val="14"/>
      <color theme="1"/>
      <name val="Arial"/>
      <family val="2"/>
      <charset val="178"/>
      <scheme val="minor"/>
    </font>
    <font>
      <b/>
      <sz val="20"/>
      <name val="Arabic Transparent"/>
    </font>
    <font>
      <b/>
      <sz val="16"/>
      <name val="Arabic Transparent"/>
    </font>
    <font>
      <b/>
      <sz val="12"/>
      <color indexed="10"/>
      <name val="Arabic Transparent"/>
      <charset val="178"/>
    </font>
    <font>
      <b/>
      <sz val="18"/>
      <name val="Arial"/>
      <family val="2"/>
      <scheme val="minor"/>
    </font>
    <font>
      <b/>
      <sz val="18"/>
      <name val="PT Bold Heading"/>
      <charset val="178"/>
    </font>
    <font>
      <b/>
      <sz val="14"/>
      <color theme="1"/>
      <name val="PT Bold Heading"/>
      <charset val="178"/>
    </font>
    <font>
      <b/>
      <sz val="24"/>
      <color theme="1"/>
      <name val="Arial"/>
      <family val="2"/>
      <scheme val="minor"/>
    </font>
    <font>
      <b/>
      <sz val="12"/>
      <name val="PT Bold Heading"/>
      <charset val="178"/>
    </font>
    <font>
      <b/>
      <sz val="22"/>
      <color theme="1"/>
      <name val="Arial"/>
      <family val="2"/>
      <scheme val="minor"/>
    </font>
    <font>
      <sz val="4"/>
      <color theme="1"/>
      <name val="Arial"/>
      <family val="2"/>
    </font>
    <font>
      <b/>
      <sz val="17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6"/>
      <color theme="1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b/>
      <sz val="20"/>
      <name val="Arial"/>
      <family val="2"/>
      <charset val="178"/>
    </font>
    <font>
      <sz val="20"/>
      <color theme="1"/>
      <name val="Arial"/>
      <family val="2"/>
      <charset val="178"/>
      <scheme val="minor"/>
    </font>
    <font>
      <sz val="20"/>
      <name val="Arial"/>
      <family val="2"/>
      <charset val="178"/>
    </font>
    <font>
      <b/>
      <sz val="20"/>
      <color indexed="10"/>
      <name val="Arabic Transparent"/>
      <charset val="178"/>
    </font>
    <font>
      <sz val="20"/>
      <name val="Arial"/>
      <family val="2"/>
    </font>
    <font>
      <b/>
      <sz val="10"/>
      <name val="Arial"/>
      <family val="2"/>
      <scheme val="minor"/>
    </font>
    <font>
      <b/>
      <sz val="14"/>
      <color theme="1"/>
      <name val="Calibri"/>
      <family val="2"/>
    </font>
    <font>
      <b/>
      <sz val="7"/>
      <color theme="1"/>
      <name val="Times New Roman"/>
      <family val="1"/>
    </font>
    <font>
      <b/>
      <sz val="15"/>
      <color theme="1"/>
      <name val="Arial"/>
      <family val="2"/>
    </font>
    <font>
      <b/>
      <sz val="9"/>
      <color indexed="81"/>
      <name val="Tahoma"/>
      <family val="2"/>
    </font>
    <font>
      <sz val="1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59">
    <xf numFmtId="0" fontId="0" fillId="0" borderId="0"/>
    <xf numFmtId="0" fontId="6" fillId="0" borderId="0"/>
    <xf numFmtId="0" fontId="8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0" fillId="0" borderId="0"/>
    <xf numFmtId="0" fontId="6" fillId="0" borderId="0"/>
    <xf numFmtId="0" fontId="6" fillId="0" borderId="0"/>
    <xf numFmtId="0" fontId="35" fillId="0" borderId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8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1" borderId="0" applyNumberFormat="0" applyBorder="0" applyAlignment="0" applyProtection="0"/>
    <xf numFmtId="0" fontId="37" fillId="9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3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0" fillId="0" borderId="0"/>
    <xf numFmtId="0" fontId="6" fillId="0" borderId="0"/>
    <xf numFmtId="0" fontId="6" fillId="0" borderId="0"/>
    <xf numFmtId="0" fontId="35" fillId="0" borderId="0"/>
    <xf numFmtId="9" fontId="6" fillId="0" borderId="0" applyFont="0" applyFill="0" applyBorder="0" applyAlignment="0" applyProtection="0"/>
    <xf numFmtId="0" fontId="39" fillId="16" borderId="67" applyNumberFormat="0" applyAlignment="0" applyProtection="0"/>
    <xf numFmtId="0" fontId="40" fillId="12" borderId="68" applyNumberFormat="0" applyAlignment="0" applyProtection="0"/>
    <xf numFmtId="0" fontId="41" fillId="0" borderId="69" applyNumberFormat="0" applyFill="0" applyAlignment="0" applyProtection="0"/>
    <xf numFmtId="0" fontId="38" fillId="17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42" fillId="11" borderId="0" applyNumberFormat="0" applyBorder="0" applyAlignment="0" applyProtection="0"/>
    <xf numFmtId="0" fontId="23" fillId="16" borderId="68" applyNumberFormat="0" applyAlignment="0" applyProtection="0"/>
    <xf numFmtId="0" fontId="43" fillId="21" borderId="70" applyNumberFormat="0" applyAlignment="0" applyProtection="0"/>
    <xf numFmtId="0" fontId="44" fillId="0" borderId="71" applyNumberFormat="0" applyFill="0" applyAlignment="0" applyProtection="0"/>
    <xf numFmtId="0" fontId="45" fillId="22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0" borderId="72" applyNumberFormat="0" applyFill="0" applyAlignment="0" applyProtection="0"/>
    <xf numFmtId="0" fontId="48" fillId="0" borderId="73" applyNumberFormat="0" applyFill="0" applyAlignment="0" applyProtection="0"/>
    <xf numFmtId="0" fontId="49" fillId="0" borderId="74" applyNumberFormat="0" applyFill="0" applyAlignment="0" applyProtection="0"/>
    <xf numFmtId="0" fontId="4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0" fillId="12" borderId="0" applyNumberFormat="0" applyBorder="0" applyAlignment="0" applyProtection="0"/>
    <xf numFmtId="0" fontId="6" fillId="9" borderId="75" applyNumberFormat="0" applyFont="0" applyAlignment="0" applyProtection="0"/>
    <xf numFmtId="0" fontId="4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" fillId="23" borderId="76" applyNumberFormat="0" applyFont="0" applyAlignment="0" applyProtection="0"/>
    <xf numFmtId="9" fontId="30" fillId="0" borderId="0" applyFont="0" applyFill="0" applyBorder="0" applyAlignment="0" applyProtection="0"/>
  </cellStyleXfs>
  <cellXfs count="135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0" fillId="0" borderId="0" xfId="0" applyNumberFormat="1" applyAlignment="1">
      <alignment readingOrder="2"/>
    </xf>
    <xf numFmtId="0" fontId="8" fillId="0" borderId="0" xfId="2"/>
    <xf numFmtId="0" fontId="11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12" fillId="0" borderId="0" xfId="0" applyFont="1"/>
    <xf numFmtId="0" fontId="19" fillId="0" borderId="0" xfId="0" applyFont="1"/>
    <xf numFmtId="0" fontId="12" fillId="0" borderId="0" xfId="0" applyFont="1" applyAlignment="1">
      <alignment horizontal="center" vertical="center"/>
    </xf>
    <xf numFmtId="0" fontId="22" fillId="0" borderId="0" xfId="0" applyFont="1"/>
    <xf numFmtId="0" fontId="12" fillId="0" borderId="0" xfId="0" applyFont="1" applyAlignment="1">
      <alignment vertical="center"/>
    </xf>
    <xf numFmtId="0" fontId="18" fillId="0" borderId="0" xfId="0" applyFont="1" applyAlignment="1">
      <alignment horizontal="centerContinuous"/>
    </xf>
    <xf numFmtId="0" fontId="22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5" fillId="0" borderId="0" xfId="0" applyFont="1"/>
    <xf numFmtId="0" fontId="12" fillId="0" borderId="0" xfId="0" applyFont="1" applyAlignment="1">
      <alignment horizontal="righ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7" fillId="0" borderId="0" xfId="0" applyFont="1"/>
    <xf numFmtId="0" fontId="2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5" applyFont="1"/>
    <xf numFmtId="0" fontId="14" fillId="0" borderId="0" xfId="6" applyFont="1"/>
    <xf numFmtId="0" fontId="32" fillId="0" borderId="0" xfId="6" applyFont="1"/>
    <xf numFmtId="0" fontId="26" fillId="0" borderId="0" xfId="6" applyFont="1" applyAlignment="1">
      <alignment horizontal="right" vertical="center" readingOrder="2"/>
    </xf>
    <xf numFmtId="0" fontId="2" fillId="0" borderId="0" xfId="5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6" fillId="0" borderId="0" xfId="7"/>
    <xf numFmtId="0" fontId="16" fillId="0" borderId="0" xfId="7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9" fillId="0" borderId="0" xfId="7" applyFont="1"/>
    <xf numFmtId="0" fontId="16" fillId="0" borderId="0" xfId="7" applyFont="1"/>
    <xf numFmtId="0" fontId="16" fillId="0" borderId="0" xfId="7" applyFont="1" applyAlignment="1">
      <alignment horizontal="center"/>
    </xf>
    <xf numFmtId="0" fontId="34" fillId="0" borderId="0" xfId="7" applyFont="1" applyAlignment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4" fillId="0" borderId="0" xfId="2" applyFont="1"/>
    <xf numFmtId="0" fontId="2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 vertical="center" indent="1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Continuous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22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2" fillId="0" borderId="0" xfId="0" applyFont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textRotation="90"/>
    </xf>
    <xf numFmtId="0" fontId="7" fillId="3" borderId="3" xfId="0" applyFont="1" applyFill="1" applyBorder="1" applyAlignment="1">
      <alignment horizontal="center" vertical="center" textRotation="90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/>
    </xf>
    <xf numFmtId="0" fontId="7" fillId="3" borderId="11" xfId="0" applyFont="1" applyFill="1" applyBorder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 textRotation="90"/>
    </xf>
    <xf numFmtId="0" fontId="18" fillId="3" borderId="11" xfId="0" applyFont="1" applyFill="1" applyBorder="1" applyAlignment="1">
      <alignment horizontal="center" vertical="center" textRotation="90"/>
    </xf>
    <xf numFmtId="0" fontId="9" fillId="0" borderId="0" xfId="0" applyFont="1" applyProtection="1">
      <protection locked="0"/>
    </xf>
    <xf numFmtId="0" fontId="11" fillId="0" borderId="0" xfId="0" applyFont="1" applyAlignment="1">
      <alignment horizontal="right" vertical="center" readingOrder="2"/>
    </xf>
    <xf numFmtId="0" fontId="1" fillId="0" borderId="0" xfId="0" applyFont="1" applyProtection="1">
      <protection locked="0"/>
    </xf>
    <xf numFmtId="0" fontId="1" fillId="0" borderId="0" xfId="0" applyFont="1"/>
    <xf numFmtId="0" fontId="16" fillId="6" borderId="57" xfId="2" applyFont="1" applyFill="1" applyBorder="1" applyAlignment="1">
      <alignment horizontal="center" vertical="center"/>
    </xf>
    <xf numFmtId="0" fontId="16" fillId="6" borderId="30" xfId="2" applyFont="1" applyFill="1" applyBorder="1" applyAlignment="1">
      <alignment horizontal="center" vertical="center"/>
    </xf>
    <xf numFmtId="0" fontId="62" fillId="0" borderId="0" xfId="0" applyFont="1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right" vertical="center" readingOrder="2"/>
    </xf>
    <xf numFmtId="0" fontId="26" fillId="0" borderId="0" xfId="0" applyFont="1" applyAlignment="1">
      <alignment vertical="center"/>
    </xf>
    <xf numFmtId="0" fontId="34" fillId="0" borderId="0" xfId="7" applyFont="1" applyAlignment="1" applyProtection="1">
      <alignment vertical="center"/>
      <protection locked="0"/>
    </xf>
    <xf numFmtId="0" fontId="12" fillId="0" borderId="0" xfId="0" applyFont="1" applyAlignment="1">
      <alignment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/>
    </xf>
    <xf numFmtId="0" fontId="16" fillId="6" borderId="1" xfId="2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2" fillId="6" borderId="6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7" fillId="0" borderId="27" xfId="0" applyFont="1" applyBorder="1" applyAlignment="1">
      <alignment horizontal="center" vertical="center" wrapText="1"/>
    </xf>
    <xf numFmtId="0" fontId="31" fillId="6" borderId="24" xfId="0" applyFont="1" applyFill="1" applyBorder="1" applyAlignment="1">
      <alignment vertical="center"/>
    </xf>
    <xf numFmtId="0" fontId="27" fillId="6" borderId="27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vertical="center"/>
    </xf>
    <xf numFmtId="0" fontId="14" fillId="6" borderId="24" xfId="0" applyFont="1" applyFill="1" applyBorder="1"/>
    <xf numFmtId="0" fontId="66" fillId="27" borderId="1" xfId="0" applyFont="1" applyFill="1" applyBorder="1" applyAlignment="1" applyProtection="1">
      <alignment horizontal="center" vertical="center"/>
      <protection locked="0"/>
    </xf>
    <xf numFmtId="0" fontId="66" fillId="27" borderId="11" xfId="0" applyFont="1" applyFill="1" applyBorder="1" applyAlignment="1" applyProtection="1">
      <alignment horizontal="center" vertical="center"/>
      <protection locked="0"/>
    </xf>
    <xf numFmtId="0" fontId="66" fillId="30" borderId="1" xfId="0" applyFont="1" applyFill="1" applyBorder="1" applyAlignment="1" applyProtection="1">
      <alignment horizontal="center" vertical="center"/>
      <protection locked="0"/>
    </xf>
    <xf numFmtId="0" fontId="66" fillId="30" borderId="11" xfId="0" applyFont="1" applyFill="1" applyBorder="1" applyAlignment="1" applyProtection="1">
      <alignment horizontal="center" vertical="center"/>
      <protection locked="0"/>
    </xf>
    <xf numFmtId="0" fontId="27" fillId="6" borderId="1" xfId="0" applyFont="1" applyFill="1" applyBorder="1" applyAlignment="1">
      <alignment horizontal="center" vertical="center"/>
    </xf>
    <xf numFmtId="0" fontId="16" fillId="6" borderId="10" xfId="2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53" fillId="6" borderId="80" xfId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64" fillId="0" borderId="0" xfId="0" applyFont="1" applyAlignment="1" applyProtection="1">
      <alignment horizontal="center" vertical="center"/>
      <protection locked="0"/>
    </xf>
    <xf numFmtId="0" fontId="2" fillId="6" borderId="6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0" fontId="1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58" fillId="6" borderId="2" xfId="0" applyFont="1" applyFill="1" applyBorder="1" applyAlignment="1">
      <alignment horizontal="right" vertical="center"/>
    </xf>
    <xf numFmtId="0" fontId="58" fillId="6" borderId="62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27" fillId="6" borderId="3" xfId="0" applyFont="1" applyFill="1" applyBorder="1" applyAlignment="1">
      <alignment horizontal="center" vertical="center" wrapText="1"/>
    </xf>
    <xf numFmtId="0" fontId="12" fillId="6" borderId="28" xfId="7" applyFont="1" applyFill="1" applyBorder="1" applyAlignment="1">
      <alignment horizontal="center" vertical="center"/>
    </xf>
    <xf numFmtId="0" fontId="27" fillId="6" borderId="84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13" fillId="6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6" fillId="6" borderId="2" xfId="2" applyFont="1" applyFill="1" applyBorder="1" applyAlignment="1">
      <alignment horizontal="center" vertical="center"/>
    </xf>
    <xf numFmtId="0" fontId="64" fillId="0" borderId="0" xfId="0" applyFont="1" applyAlignment="1" applyProtection="1">
      <alignment horizontal="center" vertical="center"/>
      <protection locked="0"/>
    </xf>
    <xf numFmtId="0" fontId="2" fillId="6" borderId="16" xfId="0" applyFont="1" applyFill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Border="1" applyProtection="1">
      <protection locked="0"/>
    </xf>
    <xf numFmtId="0" fontId="11" fillId="0" borderId="0" xfId="0" applyFont="1" applyBorder="1" applyAlignment="1">
      <alignment horizontal="center" vertical="center"/>
    </xf>
    <xf numFmtId="0" fontId="66" fillId="27" borderId="91" xfId="0" applyFont="1" applyFill="1" applyBorder="1" applyAlignment="1" applyProtection="1">
      <alignment horizontal="center" vertical="center"/>
      <protection locked="0"/>
    </xf>
    <xf numFmtId="0" fontId="66" fillId="30" borderId="91" xfId="0" applyFont="1" applyFill="1" applyBorder="1" applyAlignment="1" applyProtection="1">
      <alignment horizontal="center" vertical="center"/>
      <protection locked="0"/>
    </xf>
    <xf numFmtId="0" fontId="65" fillId="29" borderId="93" xfId="0" applyFont="1" applyFill="1" applyBorder="1" applyAlignment="1" applyProtection="1">
      <alignment horizontal="center" vertical="center"/>
      <protection locked="0"/>
    </xf>
    <xf numFmtId="0" fontId="67" fillId="28" borderId="93" xfId="0" applyFont="1" applyFill="1" applyBorder="1" applyAlignment="1" applyProtection="1">
      <alignment horizontal="center" vertical="center"/>
    </xf>
    <xf numFmtId="0" fontId="67" fillId="29" borderId="93" xfId="0" applyFont="1" applyFill="1" applyBorder="1" applyAlignment="1" applyProtection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66" fillId="30" borderId="3" xfId="0" applyFont="1" applyFill="1" applyBorder="1" applyAlignment="1" applyProtection="1">
      <alignment horizontal="center" vertical="center"/>
      <protection locked="0"/>
    </xf>
    <xf numFmtId="0" fontId="66" fillId="30" borderId="2" xfId="0" applyFont="1" applyFill="1" applyBorder="1" applyAlignment="1" applyProtection="1">
      <alignment horizontal="center" vertical="center"/>
      <protection locked="0"/>
    </xf>
    <xf numFmtId="0" fontId="66" fillId="28" borderId="98" xfId="0" applyFont="1" applyFill="1" applyBorder="1" applyAlignment="1" applyProtection="1">
      <alignment horizontal="center" vertical="center" wrapText="1"/>
      <protection locked="0"/>
    </xf>
    <xf numFmtId="0" fontId="27" fillId="6" borderId="93" xfId="0" applyFont="1" applyFill="1" applyBorder="1" applyAlignment="1">
      <alignment horizontal="center" vertical="center" wrapText="1"/>
    </xf>
    <xf numFmtId="0" fontId="66" fillId="26" borderId="91" xfId="0" applyFont="1" applyFill="1" applyBorder="1" applyAlignment="1" applyProtection="1">
      <alignment horizontal="center" vertical="center"/>
      <protection locked="0"/>
    </xf>
    <xf numFmtId="0" fontId="27" fillId="6" borderId="91" xfId="0" applyFont="1" applyFill="1" applyBorder="1" applyAlignment="1">
      <alignment horizontal="center" vertical="center" wrapText="1"/>
    </xf>
    <xf numFmtId="0" fontId="66" fillId="29" borderId="91" xfId="0" applyFont="1" applyFill="1" applyBorder="1" applyAlignment="1" applyProtection="1">
      <alignment horizontal="center" vertical="center"/>
      <protection locked="0"/>
    </xf>
    <xf numFmtId="0" fontId="66" fillId="29" borderId="1" xfId="0" applyFont="1" applyFill="1" applyBorder="1" applyAlignment="1" applyProtection="1">
      <alignment horizontal="center" vertical="center"/>
      <protection locked="0"/>
    </xf>
    <xf numFmtId="0" fontId="66" fillId="27" borderId="3" xfId="0" applyFont="1" applyFill="1" applyBorder="1" applyAlignment="1" applyProtection="1">
      <alignment horizontal="center" vertical="center"/>
      <protection locked="0"/>
    </xf>
    <xf numFmtId="0" fontId="66" fillId="27" borderId="2" xfId="0" applyFont="1" applyFill="1" applyBorder="1" applyAlignment="1" applyProtection="1">
      <alignment horizontal="center" vertical="center"/>
      <protection locked="0"/>
    </xf>
    <xf numFmtId="0" fontId="31" fillId="0" borderId="51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textRotation="90"/>
    </xf>
    <xf numFmtId="0" fontId="26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wrapText="1"/>
      <protection locked="0"/>
    </xf>
    <xf numFmtId="0" fontId="27" fillId="0" borderId="0" xfId="0" applyFont="1" applyAlignment="1">
      <alignment wrapText="1"/>
    </xf>
    <xf numFmtId="0" fontId="31" fillId="0" borderId="0" xfId="0" applyFont="1"/>
    <xf numFmtId="0" fontId="0" fillId="0" borderId="0" xfId="0" applyBorder="1"/>
    <xf numFmtId="0" fontId="3" fillId="0" borderId="5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27" fillId="6" borderId="4" xfId="0" applyFont="1" applyFill="1" applyBorder="1" applyAlignment="1">
      <alignment horizontal="center" vertical="center"/>
    </xf>
    <xf numFmtId="0" fontId="27" fillId="6" borderId="10" xfId="0" applyFont="1" applyFill="1" applyBorder="1" applyAlignment="1">
      <alignment horizontal="right" vertical="center" indent="1"/>
    </xf>
    <xf numFmtId="0" fontId="11" fillId="6" borderId="91" xfId="0" applyFont="1" applyFill="1" applyBorder="1" applyAlignment="1">
      <alignment horizontal="right" vertical="center" readingOrder="2"/>
    </xf>
    <xf numFmtId="0" fontId="57" fillId="5" borderId="110" xfId="0" applyFont="1" applyFill="1" applyBorder="1" applyAlignment="1">
      <alignment vertical="center" readingOrder="2"/>
    </xf>
    <xf numFmtId="0" fontId="11" fillId="6" borderId="95" xfId="0" applyFont="1" applyFill="1" applyBorder="1" applyAlignment="1">
      <alignment horizontal="right" vertical="center" readingOrder="2"/>
    </xf>
    <xf numFmtId="0" fontId="11" fillId="6" borderId="3" xfId="0" applyFont="1" applyFill="1" applyBorder="1" applyAlignment="1">
      <alignment horizontal="right" vertical="center" readingOrder="2"/>
    </xf>
    <xf numFmtId="0" fontId="57" fillId="5" borderId="4" xfId="0" applyFont="1" applyFill="1" applyBorder="1" applyAlignment="1">
      <alignment vertical="center" readingOrder="2"/>
    </xf>
    <xf numFmtId="0" fontId="57" fillId="6" borderId="100" xfId="0" applyFont="1" applyFill="1" applyBorder="1" applyAlignment="1">
      <alignment horizontal="center" vertical="center" readingOrder="2"/>
    </xf>
    <xf numFmtId="0" fontId="11" fillId="6" borderId="98" xfId="0" applyFont="1" applyFill="1" applyBorder="1" applyAlignment="1">
      <alignment horizontal="right" vertical="center" readingOrder="2"/>
    </xf>
    <xf numFmtId="0" fontId="11" fillId="6" borderId="63" xfId="0" applyFont="1" applyFill="1" applyBorder="1" applyAlignment="1">
      <alignment horizontal="right" vertical="center" readingOrder="2"/>
    </xf>
    <xf numFmtId="0" fontId="11" fillId="6" borderId="119" xfId="0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11" fillId="6" borderId="102" xfId="0" applyFont="1" applyFill="1" applyBorder="1" applyAlignment="1">
      <alignment horizontal="center"/>
    </xf>
    <xf numFmtId="0" fontId="11" fillId="6" borderId="120" xfId="0" applyFont="1" applyFill="1" applyBorder="1" applyAlignment="1">
      <alignment horizontal="center"/>
    </xf>
    <xf numFmtId="0" fontId="27" fillId="6" borderId="120" xfId="0" applyFont="1" applyFill="1" applyBorder="1" applyAlignment="1">
      <alignment horizontal="center" vertical="center"/>
    </xf>
    <xf numFmtId="0" fontId="5" fillId="6" borderId="118" xfId="0" applyFont="1" applyFill="1" applyBorder="1" applyAlignment="1">
      <alignment horizontal="center" vertical="center"/>
    </xf>
    <xf numFmtId="0" fontId="11" fillId="6" borderId="91" xfId="0" applyFont="1" applyFill="1" applyBorder="1"/>
    <xf numFmtId="0" fontId="11" fillId="5" borderId="95" xfId="0" applyFont="1" applyFill="1" applyBorder="1"/>
    <xf numFmtId="0" fontId="12" fillId="6" borderId="30" xfId="7" applyFont="1" applyFill="1" applyBorder="1" applyAlignment="1">
      <alignment horizontal="center" vertical="center"/>
    </xf>
    <xf numFmtId="0" fontId="6" fillId="0" borderId="0" xfId="7" applyAlignment="1">
      <alignment horizontal="center" vertical="center"/>
    </xf>
    <xf numFmtId="0" fontId="3" fillId="6" borderId="51" xfId="0" applyFont="1" applyFill="1" applyBorder="1" applyAlignment="1">
      <alignment horizontal="right" vertical="center" indent="1"/>
    </xf>
    <xf numFmtId="0" fontId="26" fillId="6" borderId="24" xfId="7" applyFont="1" applyFill="1" applyBorder="1" applyAlignment="1">
      <alignment horizontal="center" vertical="center"/>
    </xf>
    <xf numFmtId="0" fontId="26" fillId="6" borderId="25" xfId="7" applyFont="1" applyFill="1" applyBorder="1" applyAlignment="1">
      <alignment horizontal="center" vertical="center"/>
    </xf>
    <xf numFmtId="0" fontId="26" fillId="6" borderId="27" xfId="7" applyFont="1" applyFill="1" applyBorder="1" applyAlignment="1">
      <alignment horizontal="center" vertical="center"/>
    </xf>
    <xf numFmtId="0" fontId="3" fillId="6" borderId="83" xfId="0" applyFont="1" applyFill="1" applyBorder="1" applyAlignment="1">
      <alignment horizontal="right" vertical="center" indent="1"/>
    </xf>
    <xf numFmtId="0" fontId="3" fillId="6" borderId="77" xfId="0" applyFont="1" applyFill="1" applyBorder="1" applyAlignment="1">
      <alignment horizontal="right" vertical="center" indent="1"/>
    </xf>
    <xf numFmtId="0" fontId="3" fillId="6" borderId="78" xfId="0" applyFont="1" applyFill="1" applyBorder="1" applyAlignment="1">
      <alignment horizontal="right" vertical="center" inden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right" readingOrder="2"/>
    </xf>
    <xf numFmtId="0" fontId="16" fillId="6" borderId="12" xfId="0" applyFont="1" applyFill="1" applyBorder="1" applyAlignment="1">
      <alignment horizontal="right" vertical="center" readingOrder="2"/>
    </xf>
    <xf numFmtId="0" fontId="31" fillId="6" borderId="77" xfId="0" applyFont="1" applyFill="1" applyBorder="1" applyAlignment="1">
      <alignment horizontal="right" vertical="center" indent="1"/>
    </xf>
    <xf numFmtId="0" fontId="31" fillId="6" borderId="84" xfId="0" applyFont="1" applyFill="1" applyBorder="1" applyAlignment="1">
      <alignment horizontal="right" vertical="center" indent="1"/>
    </xf>
    <xf numFmtId="0" fontId="31" fillId="6" borderId="78" xfId="0" applyFont="1" applyFill="1" applyBorder="1" applyAlignment="1">
      <alignment horizontal="right" vertical="center" indent="1"/>
    </xf>
    <xf numFmtId="0" fontId="31" fillId="6" borderId="51" xfId="0" applyFont="1" applyFill="1" applyBorder="1" applyAlignment="1">
      <alignment horizontal="right" vertical="center" indent="1"/>
    </xf>
    <xf numFmtId="0" fontId="27" fillId="6" borderId="22" xfId="0" applyFont="1" applyFill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0" fontId="54" fillId="6" borderId="55" xfId="0" applyFont="1" applyFill="1" applyBorder="1" applyAlignment="1" applyProtection="1">
      <alignment horizontal="center" vertical="center"/>
    </xf>
    <xf numFmtId="0" fontId="54" fillId="6" borderId="55" xfId="0" applyFont="1" applyFill="1" applyBorder="1" applyAlignment="1" applyProtection="1">
      <alignment horizontal="center" vertical="center" wrapText="1"/>
    </xf>
    <xf numFmtId="0" fontId="54" fillId="6" borderId="65" xfId="0" applyFont="1" applyFill="1" applyBorder="1" applyAlignment="1" applyProtection="1">
      <alignment horizontal="center" vertical="center"/>
    </xf>
    <xf numFmtId="0" fontId="54" fillId="6" borderId="50" xfId="0" applyFont="1" applyFill="1" applyBorder="1" applyAlignment="1" applyProtection="1">
      <alignment vertical="center" wrapText="1"/>
    </xf>
    <xf numFmtId="0" fontId="2" fillId="6" borderId="16" xfId="0" applyFont="1" applyFill="1" applyBorder="1" applyAlignment="1">
      <alignment horizontal="center" vertical="center"/>
    </xf>
    <xf numFmtId="0" fontId="67" fillId="27" borderId="2" xfId="0" applyFont="1" applyFill="1" applyBorder="1" applyAlignment="1" applyProtection="1">
      <alignment horizontal="center" vertical="center"/>
    </xf>
    <xf numFmtId="0" fontId="16" fillId="6" borderId="1" xfId="7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27" fillId="6" borderId="11" xfId="0" applyFont="1" applyFill="1" applyBorder="1" applyAlignment="1">
      <alignment horizontal="center" vertical="center"/>
    </xf>
    <xf numFmtId="0" fontId="52" fillId="6" borderId="42" xfId="0" applyFont="1" applyFill="1" applyBorder="1" applyAlignment="1">
      <alignment horizontal="center" vertical="center"/>
    </xf>
    <xf numFmtId="0" fontId="52" fillId="6" borderId="66" xfId="0" applyFont="1" applyFill="1" applyBorder="1" applyAlignment="1">
      <alignment horizontal="center" vertical="center"/>
    </xf>
    <xf numFmtId="0" fontId="52" fillId="6" borderId="80" xfId="0" applyFont="1" applyFill="1" applyBorder="1" applyAlignment="1">
      <alignment horizontal="center" vertical="center"/>
    </xf>
    <xf numFmtId="0" fontId="12" fillId="6" borderId="57" xfId="7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right" vertical="center"/>
    </xf>
    <xf numFmtId="0" fontId="14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26" fillId="6" borderId="1" xfId="6" applyFont="1" applyFill="1" applyBorder="1" applyAlignment="1" applyProtection="1">
      <alignment horizontal="center" vertical="center"/>
    </xf>
    <xf numFmtId="0" fontId="26" fillId="0" borderId="0" xfId="6" applyFont="1" applyAlignment="1" applyProtection="1">
      <alignment horizontal="right" vertical="center" readingOrder="2"/>
    </xf>
    <xf numFmtId="0" fontId="2" fillId="0" borderId="0" xfId="5" applyFont="1" applyProtection="1"/>
    <xf numFmtId="0" fontId="27" fillId="0" borderId="0" xfId="5" applyFont="1" applyAlignment="1" applyProtection="1">
      <alignment horizontal="left" vertical="center"/>
    </xf>
    <xf numFmtId="0" fontId="63" fillId="6" borderId="11" xfId="6" applyFont="1" applyFill="1" applyBorder="1" applyAlignment="1" applyProtection="1">
      <alignment horizontal="center" vertical="center"/>
    </xf>
    <xf numFmtId="0" fontId="63" fillId="6" borderId="10" xfId="6" applyFont="1" applyFill="1" applyBorder="1" applyAlignment="1" applyProtection="1">
      <alignment horizontal="center" vertical="center"/>
    </xf>
    <xf numFmtId="0" fontId="63" fillId="6" borderId="1" xfId="6" applyFont="1" applyFill="1" applyBorder="1" applyAlignment="1" applyProtection="1">
      <alignment horizontal="center" vertical="center"/>
    </xf>
    <xf numFmtId="0" fontId="31" fillId="6" borderId="10" xfId="5" applyFont="1" applyFill="1" applyBorder="1" applyAlignment="1" applyProtection="1">
      <alignment horizontal="center" vertical="center"/>
    </xf>
    <xf numFmtId="0" fontId="2" fillId="0" borderId="0" xfId="5" applyFont="1" applyProtection="1">
      <protection locked="0"/>
    </xf>
    <xf numFmtId="0" fontId="6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/>
    <xf numFmtId="0" fontId="12" fillId="0" borderId="51" xfId="0" applyFont="1" applyBorder="1" applyAlignment="1">
      <alignment horizontal="left"/>
    </xf>
    <xf numFmtId="0" fontId="3" fillId="0" borderId="37" xfId="0" applyFont="1" applyBorder="1" applyAlignment="1">
      <alignment horizontal="center" vertical="center"/>
    </xf>
    <xf numFmtId="0" fontId="27" fillId="0" borderId="35" xfId="0" applyFont="1" applyBorder="1" applyAlignment="1">
      <alignment horizontal="right" vertical="center"/>
    </xf>
    <xf numFmtId="0" fontId="3" fillId="0" borderId="51" xfId="0" applyFont="1" applyBorder="1" applyProtection="1">
      <protection locked="0"/>
    </xf>
    <xf numFmtId="0" fontId="31" fillId="0" borderId="51" xfId="0" applyFont="1" applyBorder="1" applyAlignment="1" applyProtection="1">
      <alignment horizontal="center" vertical="center"/>
      <protection locked="0"/>
    </xf>
    <xf numFmtId="0" fontId="26" fillId="5" borderId="8" xfId="6" applyFont="1" applyFill="1" applyBorder="1" applyAlignment="1" applyProtection="1">
      <alignment horizontal="center" vertical="center"/>
    </xf>
    <xf numFmtId="0" fontId="31" fillId="6" borderId="66" xfId="5" applyFont="1" applyFill="1" applyBorder="1" applyAlignment="1" applyProtection="1">
      <alignment horizontal="center" vertical="center"/>
    </xf>
    <xf numFmtId="0" fontId="2" fillId="6" borderId="20" xfId="0" applyFont="1" applyFill="1" applyBorder="1" applyAlignment="1">
      <alignment vertical="center"/>
    </xf>
    <xf numFmtId="0" fontId="58" fillId="6" borderId="84" xfId="0" applyFont="1" applyFill="1" applyBorder="1" applyAlignment="1">
      <alignment horizontal="center" vertical="center"/>
    </xf>
    <xf numFmtId="0" fontId="58" fillId="6" borderId="11" xfId="0" applyFont="1" applyFill="1" applyBorder="1" applyAlignment="1">
      <alignment horizontal="center" vertical="center"/>
    </xf>
    <xf numFmtId="0" fontId="2" fillId="6" borderId="83" xfId="0" applyFont="1" applyFill="1" applyBorder="1" applyAlignment="1">
      <alignment horizontal="center" vertical="center"/>
    </xf>
    <xf numFmtId="0" fontId="2" fillId="6" borderId="84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/>
      <protection locked="0"/>
    </xf>
    <xf numFmtId="0" fontId="27" fillId="0" borderId="38" xfId="0" applyFont="1" applyBorder="1" applyAlignment="1">
      <alignment horizontal="center" vertical="center"/>
    </xf>
    <xf numFmtId="0" fontId="27" fillId="0" borderId="35" xfId="0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" fillId="6" borderId="20" xfId="0" applyFont="1" applyFill="1" applyBorder="1" applyAlignment="1">
      <alignment horizontal="center" vertical="center"/>
    </xf>
    <xf numFmtId="0" fontId="2" fillId="6" borderId="56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6" borderId="6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 wrapText="1"/>
    </xf>
    <xf numFmtId="0" fontId="2" fillId="5" borderId="7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1" fillId="6" borderId="35" xfId="0" applyFont="1" applyFill="1" applyBorder="1" applyAlignment="1">
      <alignment vertical="center"/>
    </xf>
    <xf numFmtId="0" fontId="31" fillId="6" borderId="38" xfId="0" applyFont="1" applyFill="1" applyBorder="1" applyAlignment="1">
      <alignment vertical="center"/>
    </xf>
    <xf numFmtId="0" fontId="31" fillId="6" borderId="37" xfId="0" applyFont="1" applyFill="1" applyBorder="1" applyAlignment="1">
      <alignment vertical="center"/>
    </xf>
    <xf numFmtId="0" fontId="27" fillId="6" borderId="83" xfId="0" applyFont="1" applyFill="1" applyBorder="1" applyAlignment="1">
      <alignment horizontal="center" vertical="center"/>
    </xf>
    <xf numFmtId="0" fontId="27" fillId="6" borderId="86" xfId="0" applyFont="1" applyFill="1" applyBorder="1" applyAlignment="1">
      <alignment horizontal="center" vertical="center"/>
    </xf>
    <xf numFmtId="0" fontId="71" fillId="32" borderId="35" xfId="0" applyFont="1" applyFill="1" applyBorder="1" applyAlignment="1" applyProtection="1">
      <alignment horizontal="center" vertical="center"/>
    </xf>
    <xf numFmtId="0" fontId="71" fillId="32" borderId="38" xfId="0" applyFont="1" applyFill="1" applyBorder="1" applyAlignment="1" applyProtection="1">
      <alignment horizontal="center" vertical="center"/>
    </xf>
    <xf numFmtId="0" fontId="71" fillId="32" borderId="37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6" borderId="66" xfId="0" applyFont="1" applyFill="1" applyBorder="1" applyAlignment="1" applyProtection="1">
      <alignment vertical="center"/>
    </xf>
    <xf numFmtId="0" fontId="2" fillId="6" borderId="80" xfId="0" applyFont="1" applyFill="1" applyBorder="1" applyAlignment="1" applyProtection="1">
      <alignment vertical="center"/>
    </xf>
    <xf numFmtId="0" fontId="2" fillId="6" borderId="34" xfId="0" applyFont="1" applyFill="1" applyBorder="1" applyAlignment="1">
      <alignment vertical="center"/>
    </xf>
    <xf numFmtId="0" fontId="2" fillId="6" borderId="42" xfId="0" applyFont="1" applyFill="1" applyBorder="1" applyAlignment="1">
      <alignment vertical="center"/>
    </xf>
    <xf numFmtId="0" fontId="2" fillId="6" borderId="35" xfId="0" applyFont="1" applyFill="1" applyBorder="1" applyAlignment="1" applyProtection="1">
      <alignment vertical="center"/>
    </xf>
    <xf numFmtId="0" fontId="2" fillId="6" borderId="66" xfId="0" applyFont="1" applyFill="1" applyBorder="1" applyAlignment="1">
      <alignment vertical="center"/>
    </xf>
    <xf numFmtId="0" fontId="2" fillId="6" borderId="80" xfId="0" applyFont="1" applyFill="1" applyBorder="1" applyAlignment="1">
      <alignment vertical="center"/>
    </xf>
    <xf numFmtId="0" fontId="2" fillId="6" borderId="35" xfId="0" applyFont="1" applyFill="1" applyBorder="1" applyAlignment="1">
      <alignment vertical="center"/>
    </xf>
    <xf numFmtId="0" fontId="2" fillId="6" borderId="81" xfId="0" applyFont="1" applyFill="1" applyBorder="1" applyAlignment="1">
      <alignment vertical="center"/>
    </xf>
    <xf numFmtId="0" fontId="5" fillId="6" borderId="20" xfId="0" applyFont="1" applyFill="1" applyBorder="1" applyAlignment="1" applyProtection="1">
      <alignment vertical="center"/>
    </xf>
    <xf numFmtId="0" fontId="2" fillId="6" borderId="84" xfId="0" applyFont="1" applyFill="1" applyBorder="1" applyAlignment="1">
      <alignment vertical="center"/>
    </xf>
    <xf numFmtId="0" fontId="2" fillId="6" borderId="83" xfId="0" applyFont="1" applyFill="1" applyBorder="1" applyAlignment="1">
      <alignment vertical="center"/>
    </xf>
    <xf numFmtId="0" fontId="2" fillId="6" borderId="51" xfId="0" applyFont="1" applyFill="1" applyBorder="1" applyAlignment="1">
      <alignment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82" xfId="0" applyFont="1" applyFill="1" applyBorder="1" applyAlignment="1">
      <alignment vertical="center"/>
    </xf>
    <xf numFmtId="0" fontId="2" fillId="6" borderId="84" xfId="0" applyFont="1" applyFill="1" applyBorder="1" applyAlignment="1" applyProtection="1">
      <alignment vertical="center"/>
      <protection locked="0"/>
    </xf>
    <xf numFmtId="0" fontId="2" fillId="6" borderId="82" xfId="0" applyFont="1" applyFill="1" applyBorder="1" applyAlignment="1" applyProtection="1">
      <alignment vertical="center"/>
      <protection locked="0"/>
    </xf>
    <xf numFmtId="0" fontId="2" fillId="6" borderId="51" xfId="0" applyFont="1" applyFill="1" applyBorder="1" applyAlignment="1" applyProtection="1">
      <alignment vertical="center"/>
      <protection locked="0"/>
    </xf>
    <xf numFmtId="0" fontId="2" fillId="6" borderId="66" xfId="0" applyFont="1" applyFill="1" applyBorder="1" applyAlignment="1" applyProtection="1">
      <alignment horizontal="right" vertical="center"/>
      <protection locked="0"/>
    </xf>
    <xf numFmtId="0" fontId="2" fillId="6" borderId="80" xfId="0" applyFont="1" applyFill="1" applyBorder="1" applyAlignment="1" applyProtection="1">
      <alignment horizontal="right" vertical="center"/>
      <protection locked="0"/>
    </xf>
    <xf numFmtId="0" fontId="2" fillId="5" borderId="1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6" borderId="15" xfId="0" applyFont="1" applyFill="1" applyBorder="1" applyAlignment="1" applyProtection="1">
      <alignment horizontal="center" vertical="center"/>
      <protection locked="0"/>
    </xf>
    <xf numFmtId="0" fontId="2" fillId="6" borderId="84" xfId="0" applyFont="1" applyFill="1" applyBorder="1" applyAlignment="1" applyProtection="1">
      <alignment vertical="center"/>
    </xf>
    <xf numFmtId="0" fontId="2" fillId="6" borderId="82" xfId="0" applyFont="1" applyFill="1" applyBorder="1" applyAlignment="1" applyProtection="1">
      <alignment vertical="center"/>
    </xf>
    <xf numFmtId="0" fontId="2" fillId="6" borderId="51" xfId="0" applyFont="1" applyFill="1" applyBorder="1" applyAlignment="1" applyProtection="1">
      <alignment vertical="center"/>
    </xf>
    <xf numFmtId="0" fontId="2" fillId="6" borderId="83" xfId="0" applyFont="1" applyFill="1" applyBorder="1" applyAlignment="1" applyProtection="1">
      <alignment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83" xfId="0" applyFont="1" applyFill="1" applyBorder="1" applyAlignment="1">
      <alignment vertical="center"/>
    </xf>
    <xf numFmtId="0" fontId="2" fillId="6" borderId="85" xfId="0" applyFont="1" applyFill="1" applyBorder="1" applyAlignment="1" applyProtection="1">
      <alignment vertical="center"/>
    </xf>
    <xf numFmtId="0" fontId="2" fillId="5" borderId="56" xfId="0" applyFont="1" applyFill="1" applyBorder="1" applyAlignment="1">
      <alignment horizontal="center" vertical="center"/>
    </xf>
    <xf numFmtId="0" fontId="2" fillId="6" borderId="55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vertical="center"/>
    </xf>
    <xf numFmtId="0" fontId="2" fillId="6" borderId="77" xfId="0" applyFont="1" applyFill="1" applyBorder="1" applyAlignment="1">
      <alignment vertical="center"/>
    </xf>
    <xf numFmtId="0" fontId="31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6" fillId="5" borderId="9" xfId="6" applyFont="1" applyFill="1" applyBorder="1" applyAlignment="1" applyProtection="1">
      <alignment horizontal="center" vertical="center"/>
    </xf>
    <xf numFmtId="0" fontId="26" fillId="24" borderId="13" xfId="6" applyFont="1" applyFill="1" applyBorder="1" applyAlignment="1" applyProtection="1">
      <alignment horizontal="center" vertical="center"/>
    </xf>
    <xf numFmtId="0" fontId="21" fillId="0" borderId="0" xfId="1" applyFont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5" fillId="0" borderId="5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6" fillId="6" borderId="10" xfId="0" applyFont="1" applyFill="1" applyBorder="1" applyAlignment="1">
      <alignment horizontal="center" vertical="center"/>
    </xf>
    <xf numFmtId="0" fontId="76" fillId="6" borderId="1" xfId="0" applyFont="1" applyFill="1" applyBorder="1" applyAlignment="1">
      <alignment horizontal="center" vertical="center"/>
    </xf>
    <xf numFmtId="0" fontId="76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125" xfId="0" applyFont="1" applyFill="1" applyBorder="1" applyAlignment="1">
      <alignment horizontal="right" vertical="center" wrapText="1"/>
    </xf>
    <xf numFmtId="0" fontId="27" fillId="6" borderId="125" xfId="0" applyFont="1" applyFill="1" applyBorder="1" applyAlignment="1">
      <alignment horizontal="right" vertical="center"/>
    </xf>
    <xf numFmtId="0" fontId="14" fillId="6" borderId="126" xfId="0" applyFont="1" applyFill="1" applyBorder="1" applyAlignment="1">
      <alignment horizontal="center" vertical="center"/>
    </xf>
    <xf numFmtId="0" fontId="27" fillId="6" borderId="84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80" fillId="0" borderId="0" xfId="0" applyFont="1" applyAlignment="1">
      <alignment horizontal="center"/>
    </xf>
    <xf numFmtId="0" fontId="80" fillId="0" borderId="0" xfId="0" applyFont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0" fontId="67" fillId="27" borderId="3" xfId="0" applyFont="1" applyFill="1" applyBorder="1" applyAlignment="1" applyProtection="1">
      <alignment horizontal="center" vertical="center"/>
    </xf>
    <xf numFmtId="0" fontId="66" fillId="30" borderId="10" xfId="0" applyFont="1" applyFill="1" applyBorder="1" applyAlignment="1" applyProtection="1">
      <alignment horizontal="center" vertical="center"/>
      <protection locked="0"/>
    </xf>
    <xf numFmtId="0" fontId="66" fillId="27" borderId="10" xfId="0" applyFont="1" applyFill="1" applyBorder="1" applyAlignment="1" applyProtection="1">
      <alignment horizontal="center" vertical="center"/>
      <protection locked="0"/>
    </xf>
    <xf numFmtId="0" fontId="65" fillId="29" borderId="3" xfId="0" applyFont="1" applyFill="1" applyBorder="1" applyAlignment="1" applyProtection="1">
      <alignment horizontal="center" vertical="center"/>
      <protection locked="0"/>
    </xf>
    <xf numFmtId="0" fontId="67" fillId="28" borderId="3" xfId="0" applyFont="1" applyFill="1" applyBorder="1" applyAlignment="1" applyProtection="1">
      <alignment horizontal="center" vertical="center"/>
    </xf>
    <xf numFmtId="0" fontId="67" fillId="29" borderId="3" xfId="0" applyFont="1" applyFill="1" applyBorder="1" applyAlignment="1" applyProtection="1">
      <alignment horizontal="center" vertical="center"/>
    </xf>
    <xf numFmtId="0" fontId="65" fillId="29" borderId="84" xfId="0" applyFont="1" applyFill="1" applyBorder="1" applyAlignment="1" applyProtection="1">
      <alignment horizontal="center" vertical="center"/>
      <protection locked="0"/>
    </xf>
    <xf numFmtId="0" fontId="67" fillId="28" borderId="84" xfId="0" applyFont="1" applyFill="1" applyBorder="1" applyAlignment="1" applyProtection="1">
      <alignment horizontal="center" vertical="center"/>
    </xf>
    <xf numFmtId="0" fontId="67" fillId="29" borderId="84" xfId="0" applyFont="1" applyFill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64" fillId="0" borderId="0" xfId="0" applyFont="1" applyAlignment="1" applyProtection="1">
      <alignment horizontal="center" vertical="center" wrapText="1"/>
      <protection locked="0"/>
    </xf>
    <xf numFmtId="0" fontId="64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27" fillId="6" borderId="10" xfId="0" applyFont="1" applyFill="1" applyBorder="1" applyAlignment="1">
      <alignment horizontal="center" vertical="center"/>
    </xf>
    <xf numFmtId="0" fontId="27" fillId="0" borderId="51" xfId="0" applyFont="1" applyBorder="1" applyAlignment="1" applyProtection="1">
      <alignment horizontal="center" vertical="center"/>
      <protection locked="0"/>
    </xf>
    <xf numFmtId="0" fontId="21" fillId="6" borderId="3" xfId="0" applyFont="1" applyFill="1" applyBorder="1" applyAlignment="1">
      <alignment horizontal="center" vertical="center"/>
    </xf>
    <xf numFmtId="0" fontId="21" fillId="6" borderId="24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21" fillId="6" borderId="25" xfId="0" applyFont="1" applyFill="1" applyBorder="1" applyAlignment="1">
      <alignment horizontal="center" vertical="center"/>
    </xf>
    <xf numFmtId="0" fontId="21" fillId="6" borderId="84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66" fillId="6" borderId="84" xfId="0" applyFont="1" applyFill="1" applyBorder="1" applyAlignment="1" applyProtection="1">
      <alignment horizontal="center" vertical="center"/>
    </xf>
    <xf numFmtId="0" fontId="77" fillId="6" borderId="94" xfId="0" applyFont="1" applyFill="1" applyBorder="1" applyAlignment="1" applyProtection="1">
      <alignment horizontal="center" vertical="center"/>
    </xf>
    <xf numFmtId="0" fontId="77" fillId="6" borderId="45" xfId="0" applyFont="1" applyFill="1" applyBorder="1" applyAlignment="1" applyProtection="1">
      <alignment horizontal="center" vertical="center"/>
    </xf>
    <xf numFmtId="0" fontId="77" fillId="6" borderId="80" xfId="0" applyFont="1" applyFill="1" applyBorder="1" applyAlignment="1" applyProtection="1">
      <alignment horizontal="center" vertical="center"/>
    </xf>
    <xf numFmtId="0" fontId="77" fillId="6" borderId="12" xfId="0" applyFont="1" applyFill="1" applyBorder="1" applyAlignment="1" applyProtection="1">
      <alignment horizontal="center" vertical="center"/>
    </xf>
    <xf numFmtId="0" fontId="77" fillId="6" borderId="87" xfId="0" applyFont="1" applyFill="1" applyBorder="1" applyAlignment="1" applyProtection="1">
      <alignment horizontal="center" vertical="center"/>
    </xf>
    <xf numFmtId="0" fontId="77" fillId="6" borderId="82" xfId="0" applyFont="1" applyFill="1" applyBorder="1" applyAlignment="1" applyProtection="1">
      <alignment horizontal="center" vertical="center"/>
    </xf>
    <xf numFmtId="0" fontId="5" fillId="6" borderId="82" xfId="0" applyFont="1" applyFill="1" applyBorder="1" applyAlignment="1" applyProtection="1">
      <alignment horizontal="center" vertical="center"/>
    </xf>
    <xf numFmtId="0" fontId="11" fillId="6" borderId="132" xfId="0" applyFont="1" applyFill="1" applyBorder="1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1" fillId="2" borderId="0" xfId="0" applyFont="1" applyFill="1" applyAlignment="1" applyProtection="1">
      <alignment horizontal="center"/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right"/>
      <protection locked="0"/>
    </xf>
    <xf numFmtId="0" fontId="24" fillId="2" borderId="0" xfId="0" applyFont="1" applyFill="1" applyProtection="1">
      <protection locked="0"/>
    </xf>
    <xf numFmtId="0" fontId="21" fillId="2" borderId="0" xfId="0" applyFont="1" applyFill="1" applyProtection="1"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55" fillId="31" borderId="84" xfId="0" applyFont="1" applyFill="1" applyBorder="1" applyAlignment="1">
      <alignment horizontal="right" vertical="center"/>
    </xf>
    <xf numFmtId="0" fontId="83" fillId="0" borderId="0" xfId="0" applyFont="1" applyAlignment="1">
      <alignment horizontal="right" vertical="center"/>
    </xf>
    <xf numFmtId="0" fontId="84" fillId="0" borderId="0" xfId="0" applyFont="1" applyAlignment="1">
      <alignment horizontal="right" vertical="center"/>
    </xf>
    <xf numFmtId="0" fontId="85" fillId="0" borderId="0" xfId="0" applyFont="1" applyAlignment="1">
      <alignment horizontal="right" vertical="center"/>
    </xf>
    <xf numFmtId="0" fontId="86" fillId="0" borderId="0" xfId="0" applyFont="1" applyAlignment="1">
      <alignment horizontal="right" vertical="center"/>
    </xf>
    <xf numFmtId="0" fontId="88" fillId="0" borderId="0" xfId="0" applyFont="1" applyAlignment="1">
      <alignment horizontal="right" vertical="center"/>
    </xf>
    <xf numFmtId="0" fontId="0" fillId="0" borderId="0" xfId="0" applyAlignment="1"/>
    <xf numFmtId="0" fontId="5" fillId="0" borderId="53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65" fillId="0" borderId="10" xfId="0" applyFont="1" applyBorder="1" applyAlignment="1" applyProtection="1">
      <alignment horizontal="center" vertical="center" wrapText="1"/>
      <protection locked="0"/>
    </xf>
    <xf numFmtId="0" fontId="65" fillId="0" borderId="11" xfId="0" applyFont="1" applyBorder="1" applyAlignment="1" applyProtection="1">
      <alignment horizontal="center" vertical="center" wrapText="1"/>
      <protection locked="0"/>
    </xf>
    <xf numFmtId="0" fontId="65" fillId="0" borderId="10" xfId="0" applyFont="1" applyBorder="1" applyAlignment="1" applyProtection="1">
      <alignment horizontal="center" vertical="center"/>
      <protection locked="0"/>
    </xf>
    <xf numFmtId="0" fontId="65" fillId="0" borderId="1" xfId="0" applyFont="1" applyBorder="1" applyAlignment="1" applyProtection="1">
      <alignment horizontal="center" vertical="center"/>
      <protection locked="0"/>
    </xf>
    <xf numFmtId="0" fontId="65" fillId="0" borderId="11" xfId="0" applyFont="1" applyBorder="1" applyAlignment="1" applyProtection="1">
      <alignment horizontal="center" vertical="center"/>
      <protection locked="0"/>
    </xf>
    <xf numFmtId="0" fontId="65" fillId="6" borderId="11" xfId="0" applyFont="1" applyFill="1" applyBorder="1" applyAlignment="1">
      <alignment horizontal="center" vertical="center" wrapText="1"/>
    </xf>
    <xf numFmtId="0" fontId="65" fillId="6" borderId="84" xfId="0" applyFont="1" applyFill="1" applyBorder="1" applyAlignment="1">
      <alignment horizontal="center" vertical="center" wrapText="1"/>
    </xf>
    <xf numFmtId="0" fontId="65" fillId="6" borderId="12" xfId="0" applyFont="1" applyFill="1" applyBorder="1" applyAlignment="1">
      <alignment horizontal="center" vertical="center"/>
    </xf>
    <xf numFmtId="0" fontId="65" fillId="6" borderId="14" xfId="0" applyFont="1" applyFill="1" applyBorder="1" applyAlignment="1">
      <alignment horizontal="center" vertical="center"/>
    </xf>
    <xf numFmtId="0" fontId="65" fillId="6" borderId="13" xfId="0" applyFont="1" applyFill="1" applyBorder="1" applyAlignment="1">
      <alignment horizontal="center" vertical="center"/>
    </xf>
    <xf numFmtId="0" fontId="65" fillId="6" borderId="82" xfId="0" applyFont="1" applyFill="1" applyBorder="1" applyAlignment="1">
      <alignment horizontal="center" vertical="center"/>
    </xf>
    <xf numFmtId="0" fontId="65" fillId="24" borderId="82" xfId="0" applyFont="1" applyFill="1" applyBorder="1" applyAlignment="1">
      <alignment horizontal="center" vertical="center"/>
    </xf>
    <xf numFmtId="0" fontId="65" fillId="4" borderId="12" xfId="0" applyFont="1" applyFill="1" applyBorder="1" applyAlignment="1" applyProtection="1">
      <alignment horizontal="center" vertical="center" wrapText="1"/>
      <protection locked="0"/>
    </xf>
    <xf numFmtId="0" fontId="65" fillId="6" borderId="45" xfId="0" applyFont="1" applyFill="1" applyBorder="1" applyAlignment="1">
      <alignment horizontal="center" vertical="center" wrapText="1"/>
    </xf>
    <xf numFmtId="0" fontId="65" fillId="6" borderId="13" xfId="0" applyFont="1" applyFill="1" applyBorder="1" applyAlignment="1">
      <alignment horizontal="center" vertical="center" wrapText="1"/>
    </xf>
    <xf numFmtId="0" fontId="65" fillId="6" borderId="17" xfId="0" applyFont="1" applyFill="1" applyBorder="1" applyAlignment="1">
      <alignment horizontal="center" vertical="center" wrapText="1"/>
    </xf>
    <xf numFmtId="0" fontId="65" fillId="0" borderId="33" xfId="0" applyFont="1" applyBorder="1" applyAlignment="1" applyProtection="1">
      <alignment horizontal="center" vertical="center"/>
      <protection locked="0"/>
    </xf>
    <xf numFmtId="0" fontId="65" fillId="6" borderId="23" xfId="0" applyFont="1" applyFill="1" applyBorder="1" applyAlignment="1">
      <alignment horizontal="center" vertical="center"/>
    </xf>
    <xf numFmtId="0" fontId="90" fillId="0" borderId="3" xfId="7" applyFont="1" applyBorder="1" applyAlignment="1" applyProtection="1">
      <alignment horizontal="center" vertical="center"/>
      <protection locked="0"/>
    </xf>
    <xf numFmtId="0" fontId="90" fillId="6" borderId="1" xfId="7" applyFont="1" applyFill="1" applyBorder="1" applyAlignment="1" applyProtection="1">
      <alignment horizontal="center" vertical="center"/>
    </xf>
    <xf numFmtId="0" fontId="89" fillId="4" borderId="1" xfId="7" applyFont="1" applyFill="1" applyBorder="1" applyAlignment="1" applyProtection="1">
      <alignment horizontal="center" vertical="center"/>
      <protection locked="0"/>
    </xf>
    <xf numFmtId="0" fontId="91" fillId="4" borderId="2" xfId="0" applyFont="1" applyFill="1" applyBorder="1" applyAlignment="1" applyProtection="1">
      <alignment horizontal="center" vertical="center"/>
      <protection locked="0"/>
    </xf>
    <xf numFmtId="0" fontId="90" fillId="4" borderId="1" xfId="7" applyFont="1" applyFill="1" applyBorder="1" applyAlignment="1" applyProtection="1">
      <alignment horizontal="center" vertical="center"/>
      <protection locked="0"/>
    </xf>
    <xf numFmtId="0" fontId="90" fillId="6" borderId="1" xfId="0" applyFont="1" applyFill="1" applyBorder="1" applyAlignment="1">
      <alignment horizontal="center" vertical="center"/>
    </xf>
    <xf numFmtId="0" fontId="92" fillId="4" borderId="1" xfId="0" applyFont="1" applyFill="1" applyBorder="1" applyAlignment="1" applyProtection="1">
      <alignment horizontal="center" vertical="center"/>
      <protection locked="0"/>
    </xf>
    <xf numFmtId="0" fontId="92" fillId="4" borderId="2" xfId="0" applyFont="1" applyFill="1" applyBorder="1" applyAlignment="1" applyProtection="1">
      <alignment horizontal="center" vertical="center"/>
      <protection locked="0"/>
    </xf>
    <xf numFmtId="0" fontId="90" fillId="0" borderId="0" xfId="0" applyFont="1" applyAlignment="1">
      <alignment vertical="center"/>
    </xf>
    <xf numFmtId="0" fontId="90" fillId="6" borderId="1" xfId="7" applyFont="1" applyFill="1" applyBorder="1" applyAlignment="1">
      <alignment horizontal="center" vertical="center"/>
    </xf>
    <xf numFmtId="0" fontId="65" fillId="6" borderId="1" xfId="0" applyFont="1" applyFill="1" applyBorder="1" applyAlignment="1">
      <alignment horizontal="center" vertical="center"/>
    </xf>
    <xf numFmtId="0" fontId="65" fillId="6" borderId="11" xfId="0" applyFont="1" applyFill="1" applyBorder="1" applyAlignment="1">
      <alignment horizontal="center" vertical="center"/>
    </xf>
    <xf numFmtId="0" fontId="93" fillId="0" borderId="1" xfId="0" applyFont="1" applyBorder="1" applyAlignment="1" applyProtection="1">
      <alignment horizontal="center" vertical="center"/>
      <protection locked="0"/>
    </xf>
    <xf numFmtId="0" fontId="95" fillId="5" borderId="96" xfId="0" applyFont="1" applyFill="1" applyBorder="1" applyAlignment="1">
      <alignment horizontal="center" vertical="center"/>
    </xf>
    <xf numFmtId="0" fontId="94" fillId="5" borderId="100" xfId="0" applyFont="1" applyFill="1" applyBorder="1" applyAlignment="1" applyProtection="1">
      <alignment horizontal="center" vertical="center"/>
      <protection locked="0"/>
    </xf>
    <xf numFmtId="0" fontId="94" fillId="5" borderId="97" xfId="0" applyFont="1" applyFill="1" applyBorder="1" applyAlignment="1" applyProtection="1">
      <alignment horizontal="center" vertical="center"/>
      <protection locked="0"/>
    </xf>
    <xf numFmtId="0" fontId="95" fillId="5" borderId="11" xfId="0" applyFont="1" applyFill="1" applyBorder="1" applyAlignment="1">
      <alignment horizontal="center" vertical="center"/>
    </xf>
    <xf numFmtId="0" fontId="95" fillId="5" borderId="93" xfId="0" applyFont="1" applyFill="1" applyBorder="1" applyAlignment="1">
      <alignment horizontal="center" vertical="center"/>
    </xf>
    <xf numFmtId="0" fontId="90" fillId="4" borderId="10" xfId="7" applyFont="1" applyFill="1" applyBorder="1" applyAlignment="1" applyProtection="1">
      <alignment horizontal="center" vertical="center"/>
      <protection locked="0"/>
    </xf>
    <xf numFmtId="0" fontId="90" fillId="6" borderId="11" xfId="7" applyFont="1" applyFill="1" applyBorder="1" applyAlignment="1">
      <alignment horizontal="center" vertical="center"/>
    </xf>
    <xf numFmtId="0" fontId="90" fillId="6" borderId="14" xfId="7" applyFont="1" applyFill="1" applyBorder="1" applyAlignment="1">
      <alignment horizontal="center" vertical="center"/>
    </xf>
    <xf numFmtId="0" fontId="90" fillId="4" borderId="63" xfId="7" applyFont="1" applyFill="1" applyBorder="1" applyAlignment="1" applyProtection="1">
      <alignment horizontal="center" vertical="center"/>
      <protection locked="0"/>
    </xf>
    <xf numFmtId="0" fontId="90" fillId="6" borderId="83" xfId="7" applyFont="1" applyFill="1" applyBorder="1" applyAlignment="1">
      <alignment horizontal="center" vertical="center"/>
    </xf>
    <xf numFmtId="0" fontId="90" fillId="6" borderId="84" xfId="7" applyFont="1" applyFill="1" applyBorder="1" applyAlignment="1">
      <alignment horizontal="center" vertical="center"/>
    </xf>
    <xf numFmtId="0" fontId="90" fillId="6" borderId="82" xfId="7" applyFont="1" applyFill="1" applyBorder="1" applyAlignment="1">
      <alignment horizontal="center" vertical="center"/>
    </xf>
    <xf numFmtId="0" fontId="65" fillId="0" borderId="50" xfId="0" applyFont="1" applyBorder="1" applyAlignment="1" applyProtection="1">
      <alignment horizontal="center" vertical="center"/>
      <protection locked="0"/>
    </xf>
    <xf numFmtId="0" fontId="65" fillId="6" borderId="24" xfId="0" applyFont="1" applyFill="1" applyBorder="1" applyAlignment="1">
      <alignment horizontal="center" vertical="center"/>
    </xf>
    <xf numFmtId="0" fontId="65" fillId="6" borderId="25" xfId="0" applyFont="1" applyFill="1" applyBorder="1" applyAlignment="1">
      <alignment horizontal="center" vertical="center"/>
    </xf>
    <xf numFmtId="0" fontId="65" fillId="6" borderId="27" xfId="0" applyFont="1" applyFill="1" applyBorder="1" applyAlignment="1">
      <alignment horizontal="center" vertical="center"/>
    </xf>
    <xf numFmtId="0" fontId="93" fillId="6" borderId="11" xfId="0" applyFont="1" applyFill="1" applyBorder="1" applyAlignment="1">
      <alignment horizontal="center" vertical="center" wrapText="1"/>
    </xf>
    <xf numFmtId="0" fontId="93" fillId="6" borderId="14" xfId="0" applyFont="1" applyFill="1" applyBorder="1" applyAlignment="1">
      <alignment horizontal="center" vertical="center" wrapText="1"/>
    </xf>
    <xf numFmtId="0" fontId="93" fillId="4" borderId="9" xfId="0" applyFont="1" applyFill="1" applyBorder="1" applyAlignment="1" applyProtection="1">
      <alignment horizontal="center" vertical="center" wrapText="1"/>
      <protection locked="0"/>
    </xf>
    <xf numFmtId="0" fontId="93" fillId="4" borderId="14" xfId="0" applyFont="1" applyFill="1" applyBorder="1" applyAlignment="1" applyProtection="1">
      <alignment horizontal="center" vertical="center" wrapText="1"/>
      <protection locked="0"/>
    </xf>
    <xf numFmtId="0" fontId="64" fillId="6" borderId="36" xfId="0" applyFont="1" applyFill="1" applyBorder="1" applyAlignment="1">
      <alignment horizontal="center" vertical="center"/>
    </xf>
    <xf numFmtId="0" fontId="64" fillId="6" borderId="25" xfId="0" applyFont="1" applyFill="1" applyBorder="1" applyAlignment="1">
      <alignment horizontal="center" vertical="center"/>
    </xf>
    <xf numFmtId="0" fontId="64" fillId="6" borderId="27" xfId="0" applyFont="1" applyFill="1" applyBorder="1" applyAlignment="1">
      <alignment horizontal="center" vertical="center"/>
    </xf>
    <xf numFmtId="0" fontId="64" fillId="6" borderId="26" xfId="0" applyFont="1" applyFill="1" applyBorder="1" applyAlignment="1">
      <alignment horizontal="center" vertical="center"/>
    </xf>
    <xf numFmtId="0" fontId="89" fillId="4" borderId="2" xfId="7" applyFont="1" applyFill="1" applyBorder="1" applyAlignment="1" applyProtection="1">
      <alignment horizontal="center" vertical="center"/>
      <protection locked="0"/>
    </xf>
    <xf numFmtId="0" fontId="64" fillId="6" borderId="66" xfId="0" applyFont="1" applyFill="1" applyBorder="1" applyAlignment="1" applyProtection="1">
      <alignment horizontal="center" vertical="center"/>
    </xf>
    <xf numFmtId="0" fontId="64" fillId="6" borderId="24" xfId="0" applyFont="1" applyFill="1" applyBorder="1" applyAlignment="1" applyProtection="1">
      <alignment horizontal="center" vertical="center"/>
    </xf>
    <xf numFmtId="0" fontId="64" fillId="6" borderId="25" xfId="0" applyFont="1" applyFill="1" applyBorder="1" applyAlignment="1" applyProtection="1">
      <alignment horizontal="center" vertical="center"/>
    </xf>
    <xf numFmtId="0" fontId="64" fillId="6" borderId="26" xfId="0" applyFont="1" applyFill="1" applyBorder="1" applyAlignment="1" applyProtection="1">
      <alignment horizontal="center" vertical="center"/>
    </xf>
    <xf numFmtId="0" fontId="64" fillId="6" borderId="35" xfId="0" applyFont="1" applyFill="1" applyBorder="1" applyAlignment="1" applyProtection="1">
      <alignment horizontal="center" vertical="center"/>
    </xf>
    <xf numFmtId="0" fontId="90" fillId="4" borderId="84" xfId="7" applyFont="1" applyFill="1" applyBorder="1" applyAlignment="1" applyProtection="1">
      <alignment horizontal="center" vertical="center"/>
      <protection locked="0"/>
    </xf>
    <xf numFmtId="0" fontId="65" fillId="6" borderId="63" xfId="0" applyFont="1" applyFill="1" applyBorder="1" applyAlignment="1">
      <alignment horizontal="center" vertical="center"/>
    </xf>
    <xf numFmtId="0" fontId="65" fillId="6" borderId="5" xfId="0" applyFont="1" applyFill="1" applyBorder="1" applyAlignment="1">
      <alignment horizontal="center" vertical="center"/>
    </xf>
    <xf numFmtId="0" fontId="65" fillId="6" borderId="77" xfId="0" applyFont="1" applyFill="1" applyBorder="1" applyAlignment="1">
      <alignment horizontal="center" vertical="center"/>
    </xf>
    <xf numFmtId="0" fontId="65" fillId="4" borderId="11" xfId="0" applyFont="1" applyFill="1" applyBorder="1" applyAlignment="1" applyProtection="1">
      <alignment horizontal="center" vertical="center"/>
      <protection locked="0"/>
    </xf>
    <xf numFmtId="0" fontId="65" fillId="6" borderId="51" xfId="0" applyFont="1" applyFill="1" applyBorder="1" applyAlignment="1">
      <alignment horizontal="center" vertical="center"/>
    </xf>
    <xf numFmtId="0" fontId="65" fillId="6" borderId="36" xfId="0" applyFont="1" applyFill="1" applyBorder="1" applyAlignment="1">
      <alignment horizontal="center" vertical="center"/>
    </xf>
    <xf numFmtId="0" fontId="65" fillId="6" borderId="26" xfId="0" applyFont="1" applyFill="1" applyBorder="1" applyAlignment="1">
      <alignment horizontal="center" vertical="center"/>
    </xf>
    <xf numFmtId="0" fontId="65" fillId="6" borderId="32" xfId="0" applyFont="1" applyFill="1" applyBorder="1" applyAlignment="1">
      <alignment horizontal="center" vertical="center"/>
    </xf>
    <xf numFmtId="0" fontId="91" fillId="4" borderId="6" xfId="0" applyFont="1" applyFill="1" applyBorder="1" applyAlignment="1" applyProtection="1">
      <alignment horizontal="center" vertical="center"/>
      <protection locked="0"/>
    </xf>
    <xf numFmtId="0" fontId="64" fillId="6" borderId="11" xfId="0" applyFont="1" applyFill="1" applyBorder="1" applyAlignment="1" applyProtection="1">
      <alignment horizontal="center" vertical="center"/>
    </xf>
    <xf numFmtId="0" fontId="64" fillId="6" borderId="38" xfId="0" applyFont="1" applyFill="1" applyBorder="1" applyAlignment="1" applyProtection="1">
      <alignment horizontal="center" vertical="center"/>
    </xf>
    <xf numFmtId="0" fontId="64" fillId="6" borderId="51" xfId="0" applyFont="1" applyFill="1" applyBorder="1" applyAlignment="1" applyProtection="1">
      <alignment horizontal="center" vertical="center"/>
    </xf>
    <xf numFmtId="0" fontId="89" fillId="4" borderId="10" xfId="7" applyFont="1" applyFill="1" applyBorder="1" applyAlignment="1" applyProtection="1">
      <alignment horizontal="center" vertical="center"/>
      <protection locked="0"/>
    </xf>
    <xf numFmtId="0" fontId="64" fillId="6" borderId="77" xfId="0" applyFont="1" applyFill="1" applyBorder="1" applyAlignment="1" applyProtection="1">
      <alignment horizontal="center" vertical="center"/>
    </xf>
    <xf numFmtId="0" fontId="64" fillId="5" borderId="84" xfId="0" applyFont="1" applyFill="1" applyBorder="1" applyAlignment="1" applyProtection="1">
      <alignment horizontal="center" vertical="center"/>
    </xf>
    <xf numFmtId="0" fontId="64" fillId="6" borderId="84" xfId="0" applyFont="1" applyFill="1" applyBorder="1" applyAlignment="1" applyProtection="1">
      <alignment horizontal="center" vertical="center"/>
    </xf>
    <xf numFmtId="0" fontId="64" fillId="6" borderId="82" xfId="0" applyFont="1" applyFill="1" applyBorder="1" applyAlignment="1" applyProtection="1">
      <alignment horizontal="center" vertical="center"/>
    </xf>
    <xf numFmtId="0" fontId="64" fillId="5" borderId="51" xfId="0" applyFont="1" applyFill="1" applyBorder="1" applyAlignment="1" applyProtection="1">
      <alignment horizontal="center" vertical="center"/>
    </xf>
    <xf numFmtId="0" fontId="64" fillId="6" borderId="14" xfId="0" applyFont="1" applyFill="1" applyBorder="1" applyAlignment="1" applyProtection="1">
      <alignment horizontal="center" vertical="center"/>
    </xf>
    <xf numFmtId="0" fontId="64" fillId="6" borderId="27" xfId="0" applyFont="1" applyFill="1" applyBorder="1" applyAlignment="1" applyProtection="1">
      <alignment horizontal="center" vertical="center"/>
    </xf>
    <xf numFmtId="0" fontId="64" fillId="5" borderId="82" xfId="0" applyFont="1" applyFill="1" applyBorder="1" applyAlignment="1" applyProtection="1">
      <alignment horizontal="center" vertical="center"/>
    </xf>
    <xf numFmtId="0" fontId="91" fillId="4" borderId="17" xfId="0" applyFont="1" applyFill="1" applyBorder="1" applyAlignment="1" applyProtection="1">
      <alignment horizontal="center" vertical="center"/>
      <protection locked="0"/>
    </xf>
    <xf numFmtId="0" fontId="64" fillId="6" borderId="50" xfId="0" applyFont="1" applyFill="1" applyBorder="1" applyAlignment="1" applyProtection="1">
      <alignment horizontal="center" vertical="center"/>
    </xf>
    <xf numFmtId="0" fontId="64" fillId="6" borderId="83" xfId="0" applyFont="1" applyFill="1" applyBorder="1" applyAlignment="1" applyProtection="1">
      <alignment horizontal="center" vertical="center"/>
    </xf>
    <xf numFmtId="0" fontId="64" fillId="6" borderId="37" xfId="0" applyFont="1" applyFill="1" applyBorder="1" applyAlignment="1" applyProtection="1">
      <alignment horizontal="center" vertical="center"/>
    </xf>
    <xf numFmtId="0" fontId="64" fillId="6" borderId="55" xfId="0" applyFont="1" applyFill="1" applyBorder="1" applyAlignment="1" applyProtection="1">
      <alignment horizontal="center" vertical="center"/>
    </xf>
    <xf numFmtId="0" fontId="64" fillId="6" borderId="79" xfId="0" applyFont="1" applyFill="1" applyBorder="1" applyAlignment="1" applyProtection="1">
      <alignment horizontal="center" vertical="center"/>
    </xf>
    <xf numFmtId="0" fontId="89" fillId="6" borderId="51" xfId="7" applyFont="1" applyFill="1" applyBorder="1" applyAlignment="1" applyProtection="1">
      <alignment horizontal="center" vertical="center"/>
    </xf>
    <xf numFmtId="0" fontId="89" fillId="6" borderId="36" xfId="7" applyFont="1" applyFill="1" applyBorder="1" applyAlignment="1" applyProtection="1">
      <alignment horizontal="center" vertical="center"/>
    </xf>
    <xf numFmtId="0" fontId="89" fillId="6" borderId="25" xfId="7" applyFont="1" applyFill="1" applyBorder="1" applyAlignment="1" applyProtection="1">
      <alignment horizontal="center" vertical="center"/>
    </xf>
    <xf numFmtId="0" fontId="89" fillId="6" borderId="27" xfId="7" applyFont="1" applyFill="1" applyBorder="1" applyAlignment="1" applyProtection="1">
      <alignment horizontal="center" vertical="center"/>
    </xf>
    <xf numFmtId="0" fontId="89" fillId="6" borderId="37" xfId="7" applyFont="1" applyFill="1" applyBorder="1" applyAlignment="1" applyProtection="1">
      <alignment horizontal="center" vertical="center"/>
    </xf>
    <xf numFmtId="0" fontId="64" fillId="6" borderId="2" xfId="0" applyFont="1" applyFill="1" applyBorder="1" applyAlignment="1" applyProtection="1">
      <alignment horizontal="center" vertical="center"/>
    </xf>
    <xf numFmtId="0" fontId="64" fillId="6" borderId="36" xfId="0" applyFont="1" applyFill="1" applyBorder="1" applyAlignment="1" applyProtection="1">
      <alignment horizontal="center" vertical="center"/>
    </xf>
    <xf numFmtId="0" fontId="64" fillId="6" borderId="3" xfId="0" applyFont="1" applyFill="1" applyBorder="1" applyAlignment="1" applyProtection="1">
      <alignment horizontal="center" vertical="center"/>
    </xf>
    <xf numFmtId="0" fontId="64" fillId="6" borderId="1" xfId="0" applyFont="1" applyFill="1" applyBorder="1" applyAlignment="1" applyProtection="1">
      <alignment horizontal="center" vertical="center"/>
    </xf>
    <xf numFmtId="0" fontId="64" fillId="6" borderId="49" xfId="0" applyFont="1" applyFill="1" applyBorder="1" applyAlignment="1" applyProtection="1">
      <alignment horizontal="center" vertical="center"/>
    </xf>
    <xf numFmtId="0" fontId="64" fillId="5" borderId="85" xfId="0" applyFont="1" applyFill="1" applyBorder="1" applyAlignment="1" applyProtection="1">
      <alignment horizontal="center" vertical="center"/>
    </xf>
    <xf numFmtId="0" fontId="65" fillId="6" borderId="11" xfId="0" applyFont="1" applyFill="1" applyBorder="1" applyAlignment="1" applyProtection="1">
      <alignment horizontal="center" vertical="center"/>
    </xf>
    <xf numFmtId="0" fontId="65" fillId="6" borderId="14" xfId="0" applyFont="1" applyFill="1" applyBorder="1" applyAlignment="1" applyProtection="1">
      <alignment horizontal="center" vertical="center"/>
    </xf>
    <xf numFmtId="0" fontId="64" fillId="28" borderId="10" xfId="0" applyFont="1" applyFill="1" applyBorder="1" applyAlignment="1" applyProtection="1">
      <alignment horizontal="center" vertical="center"/>
      <protection locked="0"/>
    </xf>
    <xf numFmtId="0" fontId="64" fillId="6" borderId="10" xfId="0" applyFont="1" applyFill="1" applyBorder="1" applyAlignment="1" applyProtection="1">
      <alignment horizontal="center" vertical="center"/>
    </xf>
    <xf numFmtId="0" fontId="64" fillId="6" borderId="24" xfId="0" applyFont="1" applyFill="1" applyBorder="1" applyAlignment="1">
      <alignment horizontal="center" vertical="center"/>
    </xf>
    <xf numFmtId="0" fontId="65" fillId="0" borderId="13" xfId="0" applyFont="1" applyBorder="1" applyAlignment="1" applyProtection="1">
      <alignment horizontal="center" vertical="center"/>
      <protection locked="0"/>
    </xf>
    <xf numFmtId="0" fontId="92" fillId="0" borderId="1" xfId="0" applyFont="1" applyBorder="1" applyAlignment="1" applyProtection="1">
      <alignment horizontal="center" vertical="center"/>
      <protection locked="0"/>
    </xf>
    <xf numFmtId="0" fontId="92" fillId="6" borderId="2" xfId="0" applyFont="1" applyFill="1" applyBorder="1" applyAlignment="1" applyProtection="1">
      <alignment horizontal="center" vertical="center"/>
    </xf>
    <xf numFmtId="0" fontId="66" fillId="6" borderId="125" xfId="0" applyFont="1" applyFill="1" applyBorder="1" applyAlignment="1" applyProtection="1">
      <alignment horizontal="center" vertical="center"/>
    </xf>
    <xf numFmtId="0" fontId="65" fillId="6" borderId="129" xfId="0" applyFont="1" applyFill="1" applyBorder="1" applyAlignment="1" applyProtection="1">
      <alignment horizontal="center" vertical="center"/>
    </xf>
    <xf numFmtId="0" fontId="65" fillId="6" borderId="115" xfId="0" applyFont="1" applyFill="1" applyBorder="1" applyAlignment="1" applyProtection="1">
      <alignment horizontal="center" vertical="center"/>
    </xf>
    <xf numFmtId="0" fontId="65" fillId="6" borderId="112" xfId="0" applyFont="1" applyFill="1" applyBorder="1" applyAlignment="1" applyProtection="1">
      <alignment horizontal="center" vertical="center"/>
    </xf>
    <xf numFmtId="0" fontId="65" fillId="6" borderId="113" xfId="0" applyFont="1" applyFill="1" applyBorder="1" applyAlignment="1" applyProtection="1">
      <alignment horizontal="center" vertical="center"/>
    </xf>
    <xf numFmtId="0" fontId="65" fillId="6" borderId="117" xfId="0" applyFont="1" applyFill="1" applyBorder="1" applyAlignment="1" applyProtection="1">
      <alignment horizontal="center" vertical="center"/>
    </xf>
    <xf numFmtId="0" fontId="65" fillId="6" borderId="130" xfId="0" applyFont="1" applyFill="1" applyBorder="1" applyAlignment="1" applyProtection="1">
      <alignment horizontal="center" vertical="center"/>
    </xf>
    <xf numFmtId="0" fontId="65" fillId="6" borderId="131" xfId="0" applyFont="1" applyFill="1" applyBorder="1" applyAlignment="1" applyProtection="1">
      <alignment horizontal="center" vertical="center"/>
    </xf>
    <xf numFmtId="0" fontId="65" fillId="6" borderId="12" xfId="0" applyFont="1" applyFill="1" applyBorder="1" applyAlignment="1" applyProtection="1">
      <alignment horizontal="center" vertical="center"/>
    </xf>
    <xf numFmtId="0" fontId="65" fillId="6" borderId="13" xfId="0" applyFont="1" applyFill="1" applyBorder="1" applyAlignment="1" applyProtection="1">
      <alignment horizontal="center" vertical="center"/>
    </xf>
    <xf numFmtId="9" fontId="65" fillId="6" borderId="45" xfId="58" applyFont="1" applyFill="1" applyBorder="1" applyAlignment="1" applyProtection="1">
      <alignment horizontal="center" vertical="center"/>
    </xf>
    <xf numFmtId="1" fontId="65" fillId="6" borderId="13" xfId="0" applyNumberFormat="1" applyFont="1" applyFill="1" applyBorder="1" applyAlignment="1" applyProtection="1">
      <alignment horizontal="center" vertical="center"/>
    </xf>
    <xf numFmtId="1" fontId="65" fillId="6" borderId="17" xfId="0" applyNumberFormat="1" applyFont="1" applyFill="1" applyBorder="1" applyAlignment="1" applyProtection="1">
      <alignment horizontal="center" vertical="center"/>
    </xf>
    <xf numFmtId="0" fontId="92" fillId="0" borderId="10" xfId="0" applyFont="1" applyBorder="1" applyAlignment="1" applyProtection="1">
      <alignment horizontal="center" vertical="center"/>
      <protection locked="0"/>
    </xf>
    <xf numFmtId="0" fontId="92" fillId="0" borderId="11" xfId="0" applyFont="1" applyBorder="1" applyAlignment="1" applyProtection="1">
      <alignment horizontal="center" vertical="center"/>
      <protection locked="0"/>
    </xf>
    <xf numFmtId="0" fontId="90" fillId="6" borderId="2" xfId="2" applyFont="1" applyFill="1" applyBorder="1" applyAlignment="1">
      <alignment horizontal="center" vertical="center"/>
    </xf>
    <xf numFmtId="0" fontId="92" fillId="0" borderId="10" xfId="0" applyFont="1" applyBorder="1" applyAlignment="1" applyProtection="1">
      <alignment vertical="center"/>
      <protection locked="0"/>
    </xf>
    <xf numFmtId="0" fontId="92" fillId="0" borderId="11" xfId="0" applyFont="1" applyBorder="1" applyAlignment="1" applyProtection="1">
      <alignment vertical="center"/>
      <protection locked="0"/>
    </xf>
    <xf numFmtId="0" fontId="90" fillId="6" borderId="11" xfId="6" applyFont="1" applyFill="1" applyBorder="1" applyAlignment="1" applyProtection="1">
      <alignment horizontal="center" vertical="center"/>
    </xf>
    <xf numFmtId="0" fontId="90" fillId="24" borderId="13" xfId="6" applyFont="1" applyFill="1" applyBorder="1" applyAlignment="1" applyProtection="1">
      <alignment horizontal="center" vertical="center"/>
    </xf>
    <xf numFmtId="0" fontId="90" fillId="24" borderId="14" xfId="6" applyFont="1" applyFill="1" applyBorder="1" applyAlignment="1" applyProtection="1">
      <alignment horizontal="center" vertical="center"/>
    </xf>
    <xf numFmtId="0" fontId="90" fillId="6" borderId="11" xfId="0" applyFont="1" applyFill="1" applyBorder="1" applyAlignment="1">
      <alignment horizontal="center" vertical="center"/>
    </xf>
    <xf numFmtId="0" fontId="90" fillId="6" borderId="13" xfId="0" applyFont="1" applyFill="1" applyBorder="1" applyAlignment="1">
      <alignment horizontal="center" vertical="center"/>
    </xf>
    <xf numFmtId="0" fontId="90" fillId="6" borderId="14" xfId="0" applyFont="1" applyFill="1" applyBorder="1" applyAlignment="1">
      <alignment horizontal="center" vertical="center"/>
    </xf>
    <xf numFmtId="0" fontId="65" fillId="6" borderId="13" xfId="0" applyFont="1" applyFill="1" applyBorder="1" applyAlignment="1">
      <alignment horizontal="center"/>
    </xf>
    <xf numFmtId="0" fontId="65" fillId="6" borderId="14" xfId="0" applyFont="1" applyFill="1" applyBorder="1" applyAlignment="1">
      <alignment horizontal="center"/>
    </xf>
    <xf numFmtId="0" fontId="96" fillId="6" borderId="55" xfId="0" applyFont="1" applyFill="1" applyBorder="1" applyAlignment="1">
      <alignment horizontal="center" vertical="center"/>
    </xf>
    <xf numFmtId="0" fontId="97" fillId="6" borderId="12" xfId="0" applyFont="1" applyFill="1" applyBorder="1" applyAlignment="1">
      <alignment horizontal="center" vertical="center"/>
    </xf>
    <xf numFmtId="0" fontId="97" fillId="6" borderId="14" xfId="0" applyFont="1" applyFill="1" applyBorder="1" applyAlignment="1">
      <alignment horizontal="center" vertical="center"/>
    </xf>
    <xf numFmtId="0" fontId="97" fillId="6" borderId="60" xfId="0" applyFont="1" applyFill="1" applyBorder="1" applyAlignment="1">
      <alignment horizontal="center" vertical="center"/>
    </xf>
    <xf numFmtId="0" fontId="97" fillId="6" borderId="13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wrapText="1" readingOrder="2"/>
      <protection locked="0"/>
    </xf>
    <xf numFmtId="0" fontId="27" fillId="33" borderId="7" xfId="0" applyFont="1" applyFill="1" applyBorder="1" applyAlignment="1">
      <alignment horizontal="center" vertical="center" wrapText="1" readingOrder="2"/>
    </xf>
    <xf numFmtId="0" fontId="27" fillId="0" borderId="0" xfId="0" applyFont="1" applyAlignment="1">
      <alignment horizontal="right"/>
    </xf>
    <xf numFmtId="0" fontId="0" fillId="0" borderId="10" xfId="0" applyBorder="1" applyAlignment="1" applyProtection="1">
      <alignment horizontal="center" vertical="center" wrapText="1" readingOrder="2"/>
      <protection locked="0"/>
    </xf>
    <xf numFmtId="0" fontId="12" fillId="6" borderId="1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52" fillId="0" borderId="0" xfId="0" applyFont="1" applyAlignment="1">
      <alignment horizontal="right" vertical="center"/>
    </xf>
    <xf numFmtId="0" fontId="87" fillId="0" borderId="10" xfId="0" applyFont="1" applyBorder="1" applyAlignment="1">
      <alignment horizontal="center" vertical="center" wrapText="1"/>
    </xf>
    <xf numFmtId="0" fontId="87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90" fillId="6" borderId="11" xfId="7" applyFont="1" applyFill="1" applyBorder="1" applyAlignment="1" applyProtection="1">
      <alignment horizontal="center" vertical="center"/>
    </xf>
    <xf numFmtId="0" fontId="90" fillId="6" borderId="45" xfId="7" applyFont="1" applyFill="1" applyBorder="1" applyAlignment="1" applyProtection="1">
      <alignment horizontal="center" vertical="center"/>
    </xf>
    <xf numFmtId="0" fontId="90" fillId="6" borderId="60" xfId="7" applyFont="1" applyFill="1" applyBorder="1" applyAlignment="1" applyProtection="1">
      <alignment horizontal="center" vertical="center"/>
    </xf>
    <xf numFmtId="0" fontId="0" fillId="0" borderId="59" xfId="0" applyBorder="1" applyAlignment="1"/>
    <xf numFmtId="0" fontId="5" fillId="0" borderId="35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vertical="center" wrapText="1"/>
      <protection locked="0"/>
    </xf>
    <xf numFmtId="0" fontId="0" fillId="0" borderId="35" xfId="0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2" fillId="6" borderId="66" xfId="0" applyFont="1" applyFill="1" applyBorder="1" applyAlignment="1">
      <alignment horizontal="right" vertical="center"/>
    </xf>
    <xf numFmtId="0" fontId="16" fillId="6" borderId="66" xfId="0" applyFont="1" applyFill="1" applyBorder="1" applyAlignment="1">
      <alignment horizontal="right" vertical="center"/>
    </xf>
    <xf numFmtId="0" fontId="55" fillId="6" borderId="66" xfId="0" applyFont="1" applyFill="1" applyBorder="1" applyAlignment="1">
      <alignment horizontal="right" vertical="center"/>
    </xf>
    <xf numFmtId="0" fontId="16" fillId="6" borderId="80" xfId="0" applyFont="1" applyFill="1" applyBorder="1" applyAlignment="1">
      <alignment horizontal="center" vertical="center"/>
    </xf>
    <xf numFmtId="0" fontId="98" fillId="27" borderId="3" xfId="0" applyFont="1" applyFill="1" applyBorder="1" applyAlignment="1" applyProtection="1">
      <alignment horizontal="center" vertical="center"/>
    </xf>
    <xf numFmtId="0" fontId="98" fillId="27" borderId="2" xfId="0" applyFont="1" applyFill="1" applyBorder="1" applyAlignment="1" applyProtection="1">
      <alignment horizontal="center" vertical="center"/>
    </xf>
    <xf numFmtId="0" fontId="98" fillId="30" borderId="3" xfId="0" applyFont="1" applyFill="1" applyBorder="1" applyAlignment="1" applyProtection="1">
      <alignment horizontal="center" vertical="center"/>
    </xf>
    <xf numFmtId="0" fontId="98" fillId="30" borderId="2" xfId="0" applyFont="1" applyFill="1" applyBorder="1" applyAlignment="1" applyProtection="1">
      <alignment horizontal="center" vertical="center"/>
    </xf>
    <xf numFmtId="0" fontId="65" fillId="6" borderId="108" xfId="0" applyFont="1" applyFill="1" applyBorder="1" applyAlignment="1" applyProtection="1">
      <alignment horizontal="right" vertical="center"/>
    </xf>
    <xf numFmtId="0" fontId="67" fillId="28" borderId="91" xfId="0" applyFont="1" applyFill="1" applyBorder="1" applyAlignment="1" applyProtection="1">
      <alignment horizontal="center" vertical="center" wrapText="1"/>
    </xf>
    <xf numFmtId="0" fontId="67" fillId="28" borderId="1" xfId="0" applyFont="1" applyFill="1" applyBorder="1" applyAlignment="1" applyProtection="1">
      <alignment horizontal="center" vertical="center" wrapText="1"/>
    </xf>
    <xf numFmtId="0" fontId="65" fillId="6" borderId="105" xfId="0" applyFont="1" applyFill="1" applyBorder="1" applyAlignment="1" applyProtection="1">
      <alignment horizontal="right" vertical="center" wrapText="1"/>
    </xf>
    <xf numFmtId="0" fontId="65" fillId="6" borderId="106" xfId="0" applyFont="1" applyFill="1" applyBorder="1" applyAlignment="1" applyProtection="1">
      <alignment horizontal="right" vertical="center"/>
    </xf>
    <xf numFmtId="0" fontId="65" fillId="6" borderId="106" xfId="0" applyFont="1" applyFill="1" applyBorder="1" applyAlignment="1" applyProtection="1">
      <alignment horizontal="right" vertical="center" wrapText="1"/>
    </xf>
    <xf numFmtId="0" fontId="9" fillId="6" borderId="109" xfId="0" applyFont="1" applyFill="1" applyBorder="1" applyAlignment="1" applyProtection="1">
      <alignment horizontal="center" vertical="center"/>
    </xf>
    <xf numFmtId="0" fontId="65" fillId="6" borderId="111" xfId="0" applyFont="1" applyFill="1" applyBorder="1" applyAlignment="1" applyProtection="1">
      <alignment horizontal="center" vertical="center"/>
    </xf>
    <xf numFmtId="0" fontId="65" fillId="6" borderId="116" xfId="0" applyFont="1" applyFill="1" applyBorder="1" applyAlignment="1" applyProtection="1">
      <alignment horizontal="center" vertical="center"/>
    </xf>
    <xf numFmtId="0" fontId="65" fillId="6" borderId="114" xfId="0" applyFont="1" applyFill="1" applyBorder="1" applyAlignment="1" applyProtection="1">
      <alignment horizontal="center" vertical="center"/>
    </xf>
    <xf numFmtId="0" fontId="65" fillId="6" borderId="109" xfId="0" applyFont="1" applyFill="1" applyBorder="1" applyAlignment="1" applyProtection="1">
      <alignment horizontal="center" vertical="center"/>
    </xf>
    <xf numFmtId="0" fontId="65" fillId="6" borderId="105" xfId="0" applyFont="1" applyFill="1" applyBorder="1" applyAlignment="1" applyProtection="1">
      <alignment horizontal="center" vertical="center"/>
    </xf>
    <xf numFmtId="0" fontId="65" fillId="24" borderId="106" xfId="0" applyFont="1" applyFill="1" applyBorder="1" applyAlignment="1" applyProtection="1">
      <alignment horizontal="center" vertical="center"/>
    </xf>
    <xf numFmtId="0" fontId="65" fillId="6" borderId="106" xfId="0" applyFont="1" applyFill="1" applyBorder="1" applyAlignment="1" applyProtection="1">
      <alignment horizontal="center" vertical="center"/>
    </xf>
    <xf numFmtId="0" fontId="67" fillId="29" borderId="91" xfId="0" applyFont="1" applyFill="1" applyBorder="1" applyAlignment="1" applyProtection="1">
      <alignment horizontal="center" vertical="center"/>
    </xf>
    <xf numFmtId="0" fontId="67" fillId="29" borderId="1" xfId="0" applyFont="1" applyFill="1" applyBorder="1" applyAlignment="1" applyProtection="1">
      <alignment horizontal="center" vertical="center"/>
    </xf>
    <xf numFmtId="0" fontId="67" fillId="27" borderId="91" xfId="0" applyFont="1" applyFill="1" applyBorder="1" applyAlignment="1" applyProtection="1">
      <alignment horizontal="center" vertical="center"/>
    </xf>
    <xf numFmtId="0" fontId="67" fillId="27" borderId="11" xfId="0" applyFont="1" applyFill="1" applyBorder="1" applyAlignment="1" applyProtection="1">
      <alignment horizontal="center" vertical="center"/>
    </xf>
    <xf numFmtId="0" fontId="67" fillId="27" borderId="10" xfId="0" applyFont="1" applyFill="1" applyBorder="1" applyAlignment="1" applyProtection="1">
      <alignment horizontal="center" vertical="center"/>
    </xf>
    <xf numFmtId="0" fontId="67" fillId="27" borderId="1" xfId="0" applyFont="1" applyFill="1" applyBorder="1" applyAlignment="1" applyProtection="1">
      <alignment horizontal="center" vertical="center"/>
    </xf>
    <xf numFmtId="0" fontId="31" fillId="6" borderId="94" xfId="0" applyFont="1" applyFill="1" applyBorder="1" applyAlignment="1" applyProtection="1">
      <alignment horizontal="center" vertical="center" wrapText="1"/>
    </xf>
    <xf numFmtId="0" fontId="31" fillId="6" borderId="14" xfId="0" applyFont="1" applyFill="1" applyBorder="1" applyAlignment="1" applyProtection="1">
      <alignment horizontal="center" vertical="center" wrapText="1"/>
    </xf>
    <xf numFmtId="0" fontId="31" fillId="6" borderId="12" xfId="0" applyFont="1" applyFill="1" applyBorder="1" applyAlignment="1" applyProtection="1">
      <alignment horizontal="center" vertical="center"/>
    </xf>
    <xf numFmtId="0" fontId="31" fillId="6" borderId="13" xfId="0" applyFont="1" applyFill="1" applyBorder="1" applyAlignment="1" applyProtection="1">
      <alignment horizontal="center" vertical="center"/>
    </xf>
    <xf numFmtId="0" fontId="31" fillId="6" borderId="45" xfId="0" applyFont="1" applyFill="1" applyBorder="1" applyAlignment="1" applyProtection="1">
      <alignment horizontal="center" vertical="center"/>
    </xf>
    <xf numFmtId="0" fontId="31" fillId="6" borderId="17" xfId="0" applyFont="1" applyFill="1" applyBorder="1" applyAlignment="1" applyProtection="1">
      <alignment horizontal="center" vertical="center"/>
    </xf>
    <xf numFmtId="0" fontId="31" fillId="6" borderId="13" xfId="0" applyFont="1" applyFill="1" applyBorder="1" applyAlignment="1" applyProtection="1">
      <alignment horizontal="center" vertical="center" wrapText="1"/>
    </xf>
    <xf numFmtId="0" fontId="36" fillId="6" borderId="7" xfId="0" applyFont="1" applyFill="1" applyBorder="1" applyAlignment="1" applyProtection="1">
      <alignment horizontal="center" vertical="center" wrapText="1"/>
    </xf>
    <xf numFmtId="0" fontId="31" fillId="6" borderId="10" xfId="0" applyFont="1" applyFill="1" applyBorder="1" applyAlignment="1" applyProtection="1">
      <alignment horizontal="center" vertical="center"/>
    </xf>
    <xf numFmtId="0" fontId="31" fillId="6" borderId="10" xfId="0" applyFont="1" applyFill="1" applyBorder="1" applyAlignment="1" applyProtection="1">
      <alignment horizontal="center" vertical="center" wrapText="1"/>
    </xf>
    <xf numFmtId="1" fontId="31" fillId="6" borderId="10" xfId="0" applyNumberFormat="1" applyFont="1" applyFill="1" applyBorder="1" applyAlignment="1" applyProtection="1">
      <alignment horizontal="center" vertical="center"/>
    </xf>
    <xf numFmtId="1" fontId="31" fillId="6" borderId="61" xfId="0" applyNumberFormat="1" applyFont="1" applyFill="1" applyBorder="1" applyAlignment="1" applyProtection="1">
      <alignment horizontal="center" vertical="center"/>
    </xf>
    <xf numFmtId="1" fontId="31" fillId="6" borderId="24" xfId="0" applyNumberFormat="1" applyFont="1" applyFill="1" applyBorder="1" applyAlignment="1" applyProtection="1">
      <alignment horizontal="center" vertical="center"/>
    </xf>
    <xf numFmtId="0" fontId="65" fillId="0" borderId="37" xfId="0" applyFont="1" applyBorder="1" applyAlignment="1" applyProtection="1">
      <alignment horizontal="center" vertical="center"/>
    </xf>
    <xf numFmtId="0" fontId="36" fillId="6" borderId="9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99" fillId="0" borderId="1" xfId="0" applyFont="1" applyBorder="1" applyAlignment="1">
      <alignment vertical="center" wrapText="1"/>
    </xf>
    <xf numFmtId="0" fontId="52" fillId="0" borderId="1" xfId="0" applyFont="1" applyBorder="1" applyAlignment="1">
      <alignment horizontal="center" vertical="center" wrapText="1"/>
    </xf>
    <xf numFmtId="0" fontId="99" fillId="0" borderId="11" xfId="0" applyFont="1" applyBorder="1" applyAlignment="1">
      <alignment vertical="center" wrapText="1"/>
    </xf>
    <xf numFmtId="0" fontId="99" fillId="0" borderId="1" xfId="0" applyFont="1" applyBorder="1" applyAlignment="1">
      <alignment horizontal="center" vertical="center" wrapText="1"/>
    </xf>
    <xf numFmtId="0" fontId="99" fillId="0" borderId="11" xfId="0" applyFont="1" applyBorder="1" applyAlignment="1" applyProtection="1">
      <alignment vertical="center" wrapText="1"/>
      <protection locked="0"/>
    </xf>
    <xf numFmtId="0" fontId="52" fillId="0" borderId="13" xfId="0" applyFont="1" applyBorder="1" applyAlignment="1">
      <alignment vertical="center" wrapText="1"/>
    </xf>
    <xf numFmtId="0" fontId="99" fillId="0" borderId="13" xfId="0" applyFont="1" applyBorder="1" applyAlignment="1">
      <alignment vertical="center" wrapText="1"/>
    </xf>
    <xf numFmtId="0" fontId="99" fillId="0" borderId="13" xfId="0" applyFont="1" applyBorder="1" applyAlignment="1">
      <alignment horizontal="center" vertical="center" wrapText="1"/>
    </xf>
    <xf numFmtId="0" fontId="99" fillId="0" borderId="14" xfId="0" applyFont="1" applyBorder="1" applyAlignment="1">
      <alignment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99" fillId="0" borderId="0" xfId="0" applyFont="1" applyAlignment="1">
      <alignment horizontal="right" vertical="center" readingOrder="2"/>
    </xf>
    <xf numFmtId="0" fontId="52" fillId="0" borderId="0" xfId="0" applyFont="1" applyAlignment="1" applyProtection="1">
      <alignment horizontal="right" vertical="center"/>
      <protection locked="0"/>
    </xf>
    <xf numFmtId="0" fontId="85" fillId="0" borderId="0" xfId="0" applyFont="1" applyAlignment="1" applyProtection="1">
      <alignment horizontal="right" vertical="center"/>
      <protection locked="0"/>
    </xf>
    <xf numFmtId="0" fontId="101" fillId="0" borderId="0" xfId="0" applyFont="1" applyAlignment="1" applyProtection="1">
      <alignment horizontal="right" vertical="center"/>
      <protection locked="0"/>
    </xf>
    <xf numFmtId="0" fontId="27" fillId="0" borderId="0" xfId="0" applyFont="1" applyProtection="1">
      <protection locked="0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27" fillId="33" borderId="8" xfId="0" applyFont="1" applyFill="1" applyBorder="1" applyAlignment="1">
      <alignment horizontal="center" vertical="center" wrapText="1" readingOrder="2"/>
    </xf>
    <xf numFmtId="0" fontId="5" fillId="33" borderId="8" xfId="0" applyFont="1" applyFill="1" applyBorder="1" applyAlignment="1">
      <alignment horizontal="center" vertical="center" wrapText="1" readingOrder="2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7" fillId="0" borderId="84" xfId="0" applyFont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 applyProtection="1">
      <alignment horizontal="center" vertical="center" wrapText="1"/>
      <protection locked="0"/>
    </xf>
    <xf numFmtId="0" fontId="13" fillId="6" borderId="2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99" fillId="0" borderId="1" xfId="0" applyFont="1" applyBorder="1" applyAlignment="1" applyProtection="1">
      <alignment vertical="center" wrapText="1"/>
      <protection locked="0"/>
    </xf>
    <xf numFmtId="0" fontId="99" fillId="0" borderId="13" xfId="0" applyFont="1" applyBorder="1" applyAlignment="1" applyProtection="1">
      <alignment vertical="center" wrapText="1"/>
      <protection locked="0"/>
    </xf>
    <xf numFmtId="0" fontId="20" fillId="0" borderId="51" xfId="0" applyFont="1" applyBorder="1" applyAlignment="1" applyProtection="1">
      <alignment horizontal="center" vertical="center"/>
    </xf>
    <xf numFmtId="0" fontId="27" fillId="6" borderId="83" xfId="0" applyFont="1" applyFill="1" applyBorder="1" applyAlignment="1" applyProtection="1">
      <alignment horizontal="center" vertical="center" wrapText="1"/>
    </xf>
    <xf numFmtId="0" fontId="27" fillId="6" borderId="10" xfId="0" applyFont="1" applyFill="1" applyBorder="1" applyAlignment="1" applyProtection="1">
      <alignment horizontal="center" vertical="center" textRotation="90"/>
    </xf>
    <xf numFmtId="0" fontId="27" fillId="6" borderId="11" xfId="0" applyFont="1" applyFill="1" applyBorder="1" applyAlignment="1" applyProtection="1">
      <alignment horizontal="center" vertical="center" textRotation="90"/>
    </xf>
    <xf numFmtId="0" fontId="27" fillId="6" borderId="1" xfId="0" applyFont="1" applyFill="1" applyBorder="1" applyAlignment="1" applyProtection="1">
      <alignment horizontal="center" vertical="center" textRotation="90"/>
    </xf>
    <xf numFmtId="0" fontId="27" fillId="6" borderId="84" xfId="0" applyFont="1" applyFill="1" applyBorder="1" applyAlignment="1" applyProtection="1">
      <alignment horizontal="center" vertical="center" textRotation="90"/>
    </xf>
    <xf numFmtId="0" fontId="27" fillId="6" borderId="50" xfId="0" applyFont="1" applyFill="1" applyBorder="1" applyAlignment="1" applyProtection="1">
      <alignment horizontal="center" vertical="center" wrapText="1"/>
    </xf>
    <xf numFmtId="0" fontId="27" fillId="6" borderId="84" xfId="0" applyFont="1" applyFill="1" applyBorder="1" applyAlignment="1" applyProtection="1">
      <alignment horizontal="center" vertical="center" wrapText="1"/>
    </xf>
    <xf numFmtId="0" fontId="27" fillId="6" borderId="84" xfId="0" applyFont="1" applyFill="1" applyBorder="1" applyAlignment="1" applyProtection="1">
      <alignment horizontal="center" vertical="center"/>
    </xf>
    <xf numFmtId="0" fontId="27" fillId="6" borderId="82" xfId="0" applyFont="1" applyFill="1" applyBorder="1" applyAlignment="1" applyProtection="1">
      <alignment horizontal="center" vertical="center"/>
    </xf>
    <xf numFmtId="0" fontId="27" fillId="24" borderId="8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 textRotation="90" wrapText="1"/>
    </xf>
    <xf numFmtId="0" fontId="29" fillId="0" borderId="1" xfId="0" applyFont="1" applyBorder="1" applyAlignment="1" applyProtection="1">
      <alignment horizontal="center" vertical="center" textRotation="90" wrapText="1"/>
    </xf>
    <xf numFmtId="0" fontId="29" fillId="0" borderId="11" xfId="0" applyFont="1" applyBorder="1" applyAlignment="1" applyProtection="1">
      <alignment horizontal="center" vertical="center" textRotation="90" wrapText="1"/>
    </xf>
    <xf numFmtId="0" fontId="29" fillId="6" borderId="3" xfId="0" applyFont="1" applyFill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horizontal="center" vertical="center" wrapText="1"/>
    </xf>
    <xf numFmtId="0" fontId="29" fillId="6" borderId="2" xfId="0" applyFont="1" applyFill="1" applyBorder="1" applyAlignment="1" applyProtection="1">
      <alignment horizontal="center" vertical="center" wrapText="1"/>
    </xf>
    <xf numFmtId="0" fontId="29" fillId="0" borderId="61" xfId="0" applyFont="1" applyBorder="1" applyAlignment="1" applyProtection="1">
      <alignment horizontal="center" vertical="center" textRotation="90" wrapText="1"/>
    </xf>
    <xf numFmtId="0" fontId="29" fillId="0" borderId="49" xfId="0" applyFont="1" applyBorder="1" applyAlignment="1" applyProtection="1">
      <alignment horizontal="center" vertical="center" textRotation="90" wrapText="1"/>
    </xf>
    <xf numFmtId="0" fontId="29" fillId="0" borderId="50" xfId="0" applyFont="1" applyBorder="1" applyAlignment="1" applyProtection="1">
      <alignment horizontal="center" vertical="center" textRotation="90" wrapTex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7" fillId="6" borderId="1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27" fillId="6" borderId="1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93" fillId="4" borderId="84" xfId="0" applyFont="1" applyFill="1" applyBorder="1" applyAlignment="1" applyProtection="1">
      <alignment horizontal="center" vertical="center" wrapText="1"/>
      <protection locked="0"/>
    </xf>
    <xf numFmtId="0" fontId="93" fillId="6" borderId="84" xfId="0" applyFont="1" applyFill="1" applyBorder="1" applyAlignment="1">
      <alignment horizontal="center" vertical="center" wrapText="1"/>
    </xf>
    <xf numFmtId="0" fontId="12" fillId="6" borderId="84" xfId="0" applyFont="1" applyFill="1" applyBorder="1" applyAlignment="1">
      <alignment horizontal="center" vertical="center" wrapText="1"/>
    </xf>
    <xf numFmtId="0" fontId="12" fillId="6" borderId="82" xfId="0" applyFont="1" applyFill="1" applyBorder="1" applyAlignment="1">
      <alignment horizontal="center" vertical="center" wrapText="1"/>
    </xf>
    <xf numFmtId="0" fontId="93" fillId="24" borderId="11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6" borderId="20" xfId="1" applyFont="1" applyFill="1" applyBorder="1" applyAlignment="1" applyProtection="1">
      <alignment horizontal="center" vertical="center"/>
      <protection locked="0"/>
    </xf>
    <xf numFmtId="0" fontId="7" fillId="6" borderId="66" xfId="1" applyFont="1" applyFill="1" applyBorder="1" applyAlignment="1" applyProtection="1">
      <alignment horizontal="center" vertical="center"/>
      <protection locked="0"/>
    </xf>
    <xf numFmtId="0" fontId="65" fillId="0" borderId="51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90" fillId="6" borderId="2" xfId="0" applyFont="1" applyFill="1" applyBorder="1" applyAlignment="1">
      <alignment horizontal="center" vertical="center"/>
    </xf>
    <xf numFmtId="0" fontId="65" fillId="0" borderId="51" xfId="0" applyFont="1" applyBorder="1" applyAlignment="1">
      <alignment horizontal="center" vertical="center"/>
    </xf>
    <xf numFmtId="0" fontId="27" fillId="6" borderId="33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/>
    </xf>
    <xf numFmtId="0" fontId="5" fillId="31" borderId="78" xfId="0" applyFont="1" applyFill="1" applyBorder="1" applyAlignment="1">
      <alignment horizontal="center" vertical="center" wrapText="1"/>
    </xf>
    <xf numFmtId="0" fontId="26" fillId="6" borderId="84" xfId="7" applyFont="1" applyFill="1" applyBorder="1" applyAlignment="1">
      <alignment horizontal="center" vertical="center"/>
    </xf>
    <xf numFmtId="0" fontId="26" fillId="6" borderId="82" xfId="7" applyFont="1" applyFill="1" applyBorder="1" applyAlignment="1">
      <alignment horizontal="center" vertical="center"/>
    </xf>
    <xf numFmtId="0" fontId="26" fillId="6" borderId="82" xfId="7" applyFont="1" applyFill="1" applyBorder="1" applyAlignment="1" applyProtection="1">
      <alignment horizontal="center" vertical="center"/>
    </xf>
    <xf numFmtId="0" fontId="92" fillId="34" borderId="3" xfId="0" applyFont="1" applyFill="1" applyBorder="1" applyAlignment="1" applyProtection="1">
      <alignment vertical="center"/>
    </xf>
    <xf numFmtId="0" fontId="92" fillId="34" borderId="2" xfId="0" applyFont="1" applyFill="1" applyBorder="1" applyAlignment="1" applyProtection="1">
      <alignment vertical="center"/>
    </xf>
    <xf numFmtId="0" fontId="6" fillId="34" borderId="78" xfId="7" applyFill="1" applyBorder="1" applyAlignment="1" applyProtection="1">
      <alignment horizontal="center" vertical="center"/>
    </xf>
    <xf numFmtId="0" fontId="12" fillId="6" borderId="63" xfId="7" applyFont="1" applyFill="1" applyBorder="1" applyAlignment="1">
      <alignment horizontal="center" vertical="center" wrapText="1"/>
    </xf>
    <xf numFmtId="0" fontId="12" fillId="6" borderId="5" xfId="7" applyFont="1" applyFill="1" applyBorder="1" applyAlignment="1">
      <alignment horizontal="center" vertical="center" wrapText="1"/>
    </xf>
    <xf numFmtId="0" fontId="16" fillId="31" borderId="78" xfId="7" applyFont="1" applyFill="1" applyBorder="1" applyAlignment="1">
      <alignment horizontal="center" vertical="center" wrapText="1"/>
    </xf>
    <xf numFmtId="0" fontId="16" fillId="0" borderId="84" xfId="7" applyFont="1" applyBorder="1" applyAlignment="1">
      <alignment horizontal="center" vertical="center"/>
    </xf>
    <xf numFmtId="0" fontId="27" fillId="6" borderId="23" xfId="0" applyFont="1" applyFill="1" applyBorder="1" applyAlignment="1">
      <alignment horizontal="center" vertical="center"/>
    </xf>
    <xf numFmtId="0" fontId="65" fillId="0" borderId="32" xfId="0" applyFont="1" applyBorder="1" applyAlignment="1" applyProtection="1">
      <alignment horizontal="center" vertical="center"/>
    </xf>
    <xf numFmtId="0" fontId="65" fillId="6" borderId="27" xfId="0" applyFont="1" applyFill="1" applyBorder="1" applyAlignment="1" applyProtection="1">
      <alignment horizontal="center" vertical="center"/>
    </xf>
    <xf numFmtId="0" fontId="64" fillId="6" borderId="39" xfId="0" applyFont="1" applyFill="1" applyBorder="1" applyAlignment="1">
      <alignment horizontal="center" vertical="center"/>
    </xf>
    <xf numFmtId="0" fontId="64" fillId="6" borderId="52" xfId="0" applyFont="1" applyFill="1" applyBorder="1" applyAlignment="1" applyProtection="1">
      <alignment horizontal="center" vertical="center"/>
    </xf>
    <xf numFmtId="0" fontId="64" fillId="6" borderId="28" xfId="0" applyFont="1" applyFill="1" applyBorder="1" applyAlignment="1" applyProtection="1">
      <alignment horizontal="center" vertical="center"/>
    </xf>
    <xf numFmtId="0" fontId="65" fillId="5" borderId="40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vertical="center"/>
    </xf>
    <xf numFmtId="0" fontId="5" fillId="6" borderId="38" xfId="0" applyFont="1" applyFill="1" applyBorder="1" applyAlignment="1">
      <alignment vertical="center"/>
    </xf>
    <xf numFmtId="0" fontId="5" fillId="6" borderId="37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6" borderId="46" xfId="0" applyFont="1" applyFill="1" applyBorder="1" applyAlignment="1">
      <alignment vertical="center"/>
    </xf>
    <xf numFmtId="0" fontId="5" fillId="6" borderId="83" xfId="0" applyFont="1" applyFill="1" applyBorder="1" applyAlignment="1">
      <alignment horizontal="center" vertical="center"/>
    </xf>
    <xf numFmtId="0" fontId="5" fillId="6" borderId="66" xfId="0" applyFont="1" applyFill="1" applyBorder="1" applyAlignment="1">
      <alignment vertical="center"/>
    </xf>
    <xf numFmtId="0" fontId="5" fillId="6" borderId="82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5" fillId="6" borderId="8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80" xfId="0" applyFont="1" applyFill="1" applyBorder="1" applyAlignment="1">
      <alignment vertical="center"/>
    </xf>
    <xf numFmtId="0" fontId="5" fillId="6" borderId="79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86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vertical="center"/>
    </xf>
    <xf numFmtId="0" fontId="5" fillId="6" borderId="65" xfId="0" applyFont="1" applyFill="1" applyBorder="1" applyAlignment="1">
      <alignment horizontal="center" vertical="center"/>
    </xf>
    <xf numFmtId="0" fontId="5" fillId="6" borderId="82" xfId="0" applyFont="1" applyFill="1" applyBorder="1" applyAlignment="1">
      <alignment vertical="center"/>
    </xf>
    <xf numFmtId="0" fontId="65" fillId="35" borderId="1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64" fillId="6" borderId="12" xfId="0" applyFont="1" applyFill="1" applyBorder="1" applyAlignment="1" applyProtection="1">
      <alignment horizontal="center" vertical="center"/>
    </xf>
    <xf numFmtId="0" fontId="64" fillId="6" borderId="13" xfId="0" applyFont="1" applyFill="1" applyBorder="1" applyAlignment="1" applyProtection="1">
      <alignment horizontal="center" vertical="center"/>
    </xf>
    <xf numFmtId="0" fontId="65" fillId="6" borderId="134" xfId="0" applyFont="1" applyFill="1" applyBorder="1" applyAlignment="1" applyProtection="1">
      <alignment horizontal="center" vertical="center"/>
    </xf>
    <xf numFmtId="0" fontId="65" fillId="6" borderId="30" xfId="0" applyFont="1" applyFill="1" applyBorder="1" applyAlignment="1" applyProtection="1">
      <alignment horizontal="center" vertical="center"/>
    </xf>
    <xf numFmtId="0" fontId="65" fillId="6" borderId="57" xfId="0" applyFont="1" applyFill="1" applyBorder="1" applyAlignment="1" applyProtection="1">
      <alignment horizontal="center" vertical="center"/>
    </xf>
    <xf numFmtId="0" fontId="65" fillId="6" borderId="28" xfId="0" applyFont="1" applyFill="1" applyBorder="1" applyAlignment="1" applyProtection="1">
      <alignment horizontal="center" vertical="center"/>
    </xf>
    <xf numFmtId="0" fontId="65" fillId="6" borderId="123" xfId="0" applyFont="1" applyFill="1" applyBorder="1" applyAlignment="1" applyProtection="1">
      <alignment horizontal="center" vertical="center"/>
    </xf>
    <xf numFmtId="0" fontId="65" fillId="6" borderId="39" xfId="0" applyFont="1" applyFill="1" applyBorder="1" applyAlignment="1" applyProtection="1">
      <alignment horizontal="center" vertical="center"/>
    </xf>
    <xf numFmtId="0" fontId="55" fillId="31" borderId="85" xfId="0" applyFont="1" applyFill="1" applyBorder="1" applyAlignment="1">
      <alignment horizontal="right" vertical="center"/>
    </xf>
    <xf numFmtId="0" fontId="90" fillId="6" borderId="62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1" fillId="6" borderId="81" xfId="5" applyFont="1" applyFill="1" applyBorder="1" applyAlignment="1" applyProtection="1">
      <alignment horizontal="center" vertical="center"/>
    </xf>
    <xf numFmtId="0" fontId="65" fillId="0" borderId="61" xfId="0" applyFont="1" applyBorder="1" applyAlignment="1" applyProtection="1">
      <alignment horizontal="center" vertical="center"/>
      <protection locked="0"/>
    </xf>
    <xf numFmtId="0" fontId="65" fillId="0" borderId="49" xfId="0" applyFont="1" applyBorder="1" applyAlignment="1" applyProtection="1">
      <alignment horizontal="center" vertical="center"/>
      <protection locked="0"/>
    </xf>
    <xf numFmtId="0" fontId="90" fillId="6" borderId="50" xfId="6" applyFont="1" applyFill="1" applyBorder="1" applyAlignment="1" applyProtection="1">
      <alignment horizontal="center" vertical="center"/>
    </xf>
    <xf numFmtId="0" fontId="64" fillId="6" borderId="25" xfId="5" applyFont="1" applyFill="1" applyBorder="1" applyAlignment="1" applyProtection="1">
      <alignment horizontal="center" vertical="center"/>
    </xf>
    <xf numFmtId="0" fontId="64" fillId="6" borderId="26" xfId="5" applyFont="1" applyFill="1" applyBorder="1" applyAlignment="1" applyProtection="1">
      <alignment horizontal="center" vertical="center"/>
    </xf>
    <xf numFmtId="0" fontId="64" fillId="6" borderId="38" xfId="5" applyFont="1" applyFill="1" applyBorder="1" applyAlignment="1" applyProtection="1">
      <alignment horizontal="center" vertical="center"/>
    </xf>
    <xf numFmtId="0" fontId="31" fillId="6" borderId="51" xfId="5" applyFont="1" applyFill="1" applyBorder="1" applyAlignment="1" applyProtection="1">
      <alignment horizontal="center" vertical="center"/>
    </xf>
    <xf numFmtId="0" fontId="103" fillId="0" borderId="24" xfId="2" applyFont="1" applyBorder="1" applyAlignment="1" applyProtection="1">
      <alignment horizontal="center" vertical="center" readingOrder="2"/>
    </xf>
    <xf numFmtId="0" fontId="31" fillId="0" borderId="25" xfId="0" applyFont="1" applyBorder="1" applyAlignment="1" applyProtection="1">
      <alignment horizontal="center" vertical="center"/>
    </xf>
    <xf numFmtId="0" fontId="31" fillId="0" borderId="27" xfId="0" applyFont="1" applyBorder="1" applyAlignment="1" applyProtection="1">
      <alignment horizontal="center" vertical="center"/>
    </xf>
    <xf numFmtId="0" fontId="17" fillId="4" borderId="0" xfId="0" applyFont="1" applyFill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27" fillId="4" borderId="0" xfId="0" applyFont="1" applyFill="1" applyAlignment="1" applyProtection="1">
      <alignment vertical="center" wrapText="1"/>
    </xf>
    <xf numFmtId="0" fontId="3" fillId="4" borderId="0" xfId="0" applyFont="1" applyFill="1" applyAlignment="1" applyProtection="1">
      <alignment vertical="center" wrapText="1"/>
    </xf>
    <xf numFmtId="0" fontId="27" fillId="0" borderId="27" xfId="0" applyFont="1" applyBorder="1" applyAlignment="1" applyProtection="1">
      <alignment horizontal="center" vertical="center" wrapText="1"/>
    </xf>
    <xf numFmtId="0" fontId="65" fillId="4" borderId="11" xfId="0" applyFont="1" applyFill="1" applyBorder="1" applyAlignment="1" applyProtection="1">
      <alignment horizontal="center" vertical="center"/>
    </xf>
    <xf numFmtId="0" fontId="27" fillId="6" borderId="33" xfId="0" applyFont="1" applyFill="1" applyBorder="1" applyAlignment="1" applyProtection="1">
      <alignment horizontal="center" vertical="center"/>
      <protection locked="0"/>
    </xf>
    <xf numFmtId="0" fontId="27" fillId="6" borderId="2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31" fillId="0" borderId="0" xfId="0" applyFont="1" applyAlignment="1"/>
    <xf numFmtId="0" fontId="14" fillId="6" borderId="135" xfId="0" applyFont="1" applyFill="1" applyBorder="1" applyAlignment="1">
      <alignment horizontal="center" vertical="center"/>
    </xf>
    <xf numFmtId="0" fontId="27" fillId="24" borderId="1" xfId="0" applyFont="1" applyFill="1" applyBorder="1" applyAlignment="1">
      <alignment horizontal="center" vertical="center"/>
    </xf>
    <xf numFmtId="0" fontId="27" fillId="24" borderId="1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/>
    </xf>
    <xf numFmtId="0" fontId="66" fillId="25" borderId="91" xfId="0" applyFont="1" applyFill="1" applyBorder="1" applyAlignment="1" applyProtection="1">
      <alignment horizontal="center" vertical="center"/>
      <protection locked="0"/>
    </xf>
    <xf numFmtId="0" fontId="27" fillId="2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36" borderId="0" xfId="0" applyFont="1" applyFill="1" applyAlignment="1" applyProtection="1">
      <alignment horizontal="centerContinuous" vertical="center" wrapText="1"/>
      <protection locked="0"/>
    </xf>
    <xf numFmtId="0" fontId="27" fillId="0" borderId="1" xfId="0" applyFont="1" applyBorder="1" applyAlignment="1" applyProtection="1">
      <alignment horizontal="right" vertical="center"/>
    </xf>
    <xf numFmtId="0" fontId="27" fillId="0" borderId="35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31" fillId="6" borderId="63" xfId="0" applyFont="1" applyFill="1" applyBorder="1" applyAlignment="1" applyProtection="1">
      <alignment horizontal="center" vertical="center" wrapText="1"/>
    </xf>
    <xf numFmtId="0" fontId="31" fillId="6" borderId="5" xfId="0" applyFont="1" applyFill="1" applyBorder="1" applyAlignment="1" applyProtection="1">
      <alignment horizontal="center" vertical="center" wrapText="1"/>
    </xf>
    <xf numFmtId="0" fontId="31" fillId="6" borderId="20" xfId="0" applyFont="1" applyFill="1" applyBorder="1" applyAlignment="1" applyProtection="1">
      <alignment horizontal="center" vertical="center" wrapText="1"/>
    </xf>
    <xf numFmtId="0" fontId="31" fillId="6" borderId="56" xfId="0" applyFont="1" applyFill="1" applyBorder="1" applyAlignment="1" applyProtection="1">
      <alignment horizontal="center" vertical="center" wrapText="1"/>
    </xf>
    <xf numFmtId="0" fontId="31" fillId="6" borderId="54" xfId="0" applyFont="1" applyFill="1" applyBorder="1" applyAlignment="1" applyProtection="1">
      <alignment horizontal="center" vertical="center" wrapText="1"/>
    </xf>
    <xf numFmtId="0" fontId="31" fillId="0" borderId="35" xfId="0" applyFont="1" applyBorder="1" applyAlignment="1" applyProtection="1">
      <alignment horizontal="center" vertical="center"/>
      <protection locked="0"/>
    </xf>
    <xf numFmtId="0" fontId="31" fillId="0" borderId="38" xfId="0" applyFont="1" applyBorder="1" applyAlignment="1" applyProtection="1">
      <alignment horizontal="center" vertical="center"/>
      <protection locked="0"/>
    </xf>
    <xf numFmtId="0" fontId="31" fillId="0" borderId="37" xfId="0" applyFont="1" applyBorder="1" applyAlignment="1" applyProtection="1">
      <alignment horizontal="center" vertical="center"/>
      <protection locked="0"/>
    </xf>
    <xf numFmtId="0" fontId="31" fillId="6" borderId="103" xfId="0" applyFont="1" applyFill="1" applyBorder="1" applyAlignment="1" applyProtection="1">
      <alignment horizontal="center" vertical="center" wrapText="1"/>
    </xf>
    <xf numFmtId="0" fontId="31" fillId="6" borderId="104" xfId="0" applyFont="1" applyFill="1" applyBorder="1" applyAlignment="1" applyProtection="1">
      <alignment horizontal="center" vertical="center" wrapText="1"/>
    </xf>
    <xf numFmtId="0" fontId="31" fillId="6" borderId="107" xfId="0" applyFont="1" applyFill="1" applyBorder="1" applyAlignment="1" applyProtection="1">
      <alignment horizontal="center" vertical="center" wrapText="1"/>
    </xf>
    <xf numFmtId="0" fontId="31" fillId="6" borderId="39" xfId="0" applyFont="1" applyFill="1" applyBorder="1" applyAlignment="1" applyProtection="1">
      <alignment horizontal="center" vertical="center" wrapText="1"/>
    </xf>
    <xf numFmtId="0" fontId="31" fillId="6" borderId="40" xfId="0" applyFont="1" applyFill="1" applyBorder="1" applyAlignment="1" applyProtection="1">
      <alignment horizontal="center" vertical="center" wrapText="1"/>
    </xf>
    <xf numFmtId="0" fontId="31" fillId="6" borderId="45" xfId="0" applyFont="1" applyFill="1" applyBorder="1" applyAlignment="1" applyProtection="1">
      <alignment horizontal="center" vertical="center" wrapText="1"/>
    </xf>
    <xf numFmtId="0" fontId="31" fillId="6" borderId="92" xfId="0" applyFont="1" applyFill="1" applyBorder="1" applyAlignment="1" applyProtection="1">
      <alignment horizontal="center" vertical="center" wrapText="1"/>
    </xf>
    <xf numFmtId="0" fontId="31" fillId="6" borderId="101" xfId="0" applyFont="1" applyFill="1" applyBorder="1" applyAlignment="1" applyProtection="1">
      <alignment horizontal="center" vertical="center" wrapText="1"/>
    </xf>
    <xf numFmtId="0" fontId="31" fillId="6" borderId="98" xfId="0" applyFont="1" applyFill="1" applyBorder="1" applyAlignment="1" applyProtection="1">
      <alignment horizontal="center" vertical="center" wrapText="1"/>
    </xf>
    <xf numFmtId="0" fontId="31" fillId="6" borderId="19" xfId="0" applyFont="1" applyFill="1" applyBorder="1" applyAlignment="1" applyProtection="1">
      <alignment horizontal="center" vertical="center" wrapText="1"/>
    </xf>
    <xf numFmtId="0" fontId="14" fillId="6" borderId="88" xfId="0" applyFont="1" applyFill="1" applyBorder="1" applyAlignment="1" applyProtection="1">
      <alignment horizontal="center" vertical="center"/>
    </xf>
    <xf numFmtId="0" fontId="14" fillId="6" borderId="89" xfId="0" applyFont="1" applyFill="1" applyBorder="1" applyAlignment="1" applyProtection="1">
      <alignment horizontal="center" vertical="center"/>
    </xf>
    <xf numFmtId="0" fontId="14" fillId="6" borderId="90" xfId="0" applyFont="1" applyFill="1" applyBorder="1" applyAlignment="1" applyProtection="1">
      <alignment horizontal="center" vertical="center"/>
    </xf>
    <xf numFmtId="0" fontId="31" fillId="6" borderId="99" xfId="0" applyFont="1" applyFill="1" applyBorder="1" applyAlignment="1" applyProtection="1">
      <alignment horizontal="center" vertical="center" wrapText="1"/>
    </xf>
    <xf numFmtId="0" fontId="31" fillId="6" borderId="9" xfId="0" applyFont="1" applyFill="1" applyBorder="1" applyAlignment="1" applyProtection="1">
      <alignment horizontal="center" vertical="center" wrapText="1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6" fillId="6" borderId="7" xfId="0" applyFont="1" applyFill="1" applyBorder="1" applyAlignment="1" applyProtection="1">
      <alignment horizontal="center" vertical="center" wrapText="1"/>
    </xf>
    <xf numFmtId="0" fontId="26" fillId="6" borderId="8" xfId="0" applyFont="1" applyFill="1" applyBorder="1" applyAlignment="1" applyProtection="1">
      <alignment horizontal="center" vertical="center" wrapText="1"/>
    </xf>
    <xf numFmtId="0" fontId="26" fillId="6" borderId="9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/>
    </xf>
    <xf numFmtId="0" fontId="27" fillId="6" borderId="39" xfId="0" applyFont="1" applyFill="1" applyBorder="1" applyAlignment="1" applyProtection="1">
      <alignment horizontal="center" vertical="center" wrapText="1"/>
    </xf>
    <xf numFmtId="0" fontId="27" fillId="6" borderId="77" xfId="0" applyFont="1" applyFill="1" applyBorder="1" applyAlignment="1" applyProtection="1">
      <alignment horizontal="center" vertical="center" wrapText="1"/>
    </xf>
    <xf numFmtId="0" fontId="27" fillId="6" borderId="20" xfId="0" applyFont="1" applyFill="1" applyBorder="1" applyAlignment="1" applyProtection="1">
      <alignment horizontal="center" vertical="center" wrapText="1"/>
    </xf>
    <xf numFmtId="0" fontId="27" fillId="6" borderId="54" xfId="0" applyFont="1" applyFill="1" applyBorder="1" applyAlignment="1" applyProtection="1">
      <alignment horizontal="center" vertical="center" wrapText="1"/>
    </xf>
    <xf numFmtId="0" fontId="26" fillId="6" borderId="39" xfId="0" applyFont="1" applyFill="1" applyBorder="1" applyAlignment="1" applyProtection="1">
      <alignment horizontal="center" vertical="center" wrapText="1"/>
    </xf>
    <xf numFmtId="0" fontId="26" fillId="6" borderId="77" xfId="0" applyFont="1" applyFill="1" applyBorder="1" applyAlignment="1" applyProtection="1">
      <alignment horizontal="center" vertical="center" wrapText="1"/>
    </xf>
    <xf numFmtId="0" fontId="27" fillId="6" borderId="7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9" xfId="0" applyFont="1" applyFill="1" applyBorder="1" applyAlignment="1" applyProtection="1">
      <alignment horizontal="center" vertical="center" wrapText="1"/>
    </xf>
    <xf numFmtId="0" fontId="27" fillId="6" borderId="39" xfId="0" applyFont="1" applyFill="1" applyBorder="1" applyAlignment="1" applyProtection="1">
      <alignment horizontal="center" vertical="center" textRotation="90" wrapText="1"/>
    </xf>
    <xf numFmtId="0" fontId="27" fillId="6" borderId="77" xfId="0" applyFont="1" applyFill="1" applyBorder="1" applyAlignment="1" applyProtection="1">
      <alignment horizontal="center" vertical="center" textRotation="90" wrapText="1"/>
    </xf>
    <xf numFmtId="0" fontId="2" fillId="0" borderId="58" xfId="0" applyFont="1" applyBorder="1" applyAlignment="1" applyProtection="1">
      <alignment horizontal="right" vertical="center"/>
    </xf>
    <xf numFmtId="0" fontId="65" fillId="24" borderId="35" xfId="0" applyFont="1" applyFill="1" applyBorder="1" applyAlignment="1">
      <alignment horizontal="center" vertical="center"/>
    </xf>
    <xf numFmtId="0" fontId="65" fillId="24" borderId="37" xfId="0" applyFont="1" applyFill="1" applyBorder="1" applyAlignment="1">
      <alignment horizontal="center" vertical="center"/>
    </xf>
    <xf numFmtId="0" fontId="65" fillId="24" borderId="38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2" borderId="0" xfId="0" applyFill="1" applyAlignment="1" applyProtection="1">
      <alignment horizontal="center" wrapText="1"/>
      <protection locked="0"/>
    </xf>
    <xf numFmtId="0" fontId="5" fillId="6" borderId="35" xfId="0" applyFont="1" applyFill="1" applyBorder="1" applyAlignment="1" applyProtection="1">
      <alignment horizontal="center" vertical="center"/>
    </xf>
    <xf numFmtId="0" fontId="5" fillId="6" borderId="38" xfId="0" applyFont="1" applyFill="1" applyBorder="1" applyAlignment="1" applyProtection="1">
      <alignment horizontal="center" vertical="center"/>
    </xf>
    <xf numFmtId="0" fontId="5" fillId="6" borderId="37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wrapText="1"/>
    </xf>
    <xf numFmtId="0" fontId="0" fillId="2" borderId="35" xfId="0" applyFill="1" applyBorder="1" applyAlignment="1" applyProtection="1">
      <alignment horizontal="center" wrapText="1"/>
      <protection locked="0"/>
    </xf>
    <xf numFmtId="0" fontId="0" fillId="2" borderId="38" xfId="0" applyFill="1" applyBorder="1" applyAlignment="1" applyProtection="1">
      <alignment horizontal="center" wrapText="1"/>
      <protection locked="0"/>
    </xf>
    <xf numFmtId="0" fontId="0" fillId="2" borderId="37" xfId="0" applyFill="1" applyBorder="1" applyAlignment="1" applyProtection="1">
      <alignment horizontal="center" wrapText="1"/>
      <protection locked="0"/>
    </xf>
    <xf numFmtId="0" fontId="29" fillId="6" borderId="61" xfId="0" applyFont="1" applyFill="1" applyBorder="1" applyAlignment="1" applyProtection="1">
      <alignment horizontal="center" vertical="center" wrapText="1"/>
    </xf>
    <xf numFmtId="0" fontId="29" fillId="6" borderId="18" xfId="0" applyFont="1" applyFill="1" applyBorder="1" applyAlignment="1" applyProtection="1">
      <alignment horizontal="center" vertical="center" wrapText="1"/>
    </xf>
    <xf numFmtId="0" fontId="29" fillId="6" borderId="49" xfId="0" applyFont="1" applyFill="1" applyBorder="1" applyAlignment="1" applyProtection="1">
      <alignment horizontal="center" vertical="center" wrapText="1"/>
    </xf>
    <xf numFmtId="0" fontId="29" fillId="6" borderId="19" xfId="0" applyFont="1" applyFill="1" applyBorder="1" applyAlignment="1" applyProtection="1">
      <alignment horizontal="center" vertical="center" wrapText="1"/>
    </xf>
    <xf numFmtId="0" fontId="29" fillId="6" borderId="50" xfId="0" applyFont="1" applyFill="1" applyBorder="1" applyAlignment="1" applyProtection="1">
      <alignment horizontal="center" vertical="center" wrapText="1"/>
    </xf>
    <xf numFmtId="0" fontId="29" fillId="6" borderId="32" xfId="0" applyFont="1" applyFill="1" applyBorder="1" applyAlignment="1" applyProtection="1">
      <alignment horizontal="center" vertical="center" wrapText="1"/>
    </xf>
    <xf numFmtId="0" fontId="29" fillId="6" borderId="20" xfId="0" applyFont="1" applyFill="1" applyBorder="1" applyAlignment="1" applyProtection="1">
      <alignment horizontal="center" vertical="center" wrapText="1"/>
    </xf>
    <xf numFmtId="0" fontId="29" fillId="6" borderId="56" xfId="0" applyFont="1" applyFill="1" applyBorder="1" applyAlignment="1" applyProtection="1">
      <alignment horizontal="center" vertical="center" wrapText="1"/>
    </xf>
    <xf numFmtId="0" fontId="29" fillId="6" borderId="54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wrapText="1"/>
      <protection locked="0"/>
    </xf>
    <xf numFmtId="0" fontId="5" fillId="31" borderId="39" xfId="0" applyFont="1" applyFill="1" applyBorder="1" applyAlignment="1">
      <alignment horizontal="center" vertical="center" wrapText="1"/>
    </xf>
    <xf numFmtId="0" fontId="5" fillId="31" borderId="40" xfId="0" applyFont="1" applyFill="1" applyBorder="1" applyAlignment="1">
      <alignment horizontal="center" vertical="center" wrapText="1"/>
    </xf>
    <xf numFmtId="0" fontId="59" fillId="6" borderId="34" xfId="0" applyFont="1" applyFill="1" applyBorder="1" applyAlignment="1" applyProtection="1">
      <alignment horizontal="center" vertical="center" wrapText="1"/>
    </xf>
    <xf numFmtId="0" fontId="59" fillId="6" borderId="58" xfId="0" applyFont="1" applyFill="1" applyBorder="1" applyAlignment="1" applyProtection="1">
      <alignment horizontal="center" vertical="center" wrapText="1"/>
    </xf>
    <xf numFmtId="0" fontId="59" fillId="6" borderId="43" xfId="0" applyFont="1" applyFill="1" applyBorder="1" applyAlignment="1" applyProtection="1">
      <alignment horizontal="center" vertical="center" wrapText="1"/>
    </xf>
    <xf numFmtId="0" fontId="59" fillId="6" borderId="20" xfId="0" applyFont="1" applyFill="1" applyBorder="1" applyAlignment="1" applyProtection="1">
      <alignment horizontal="center" vertical="center" wrapText="1"/>
    </xf>
    <xf numFmtId="0" fontId="59" fillId="6" borderId="56" xfId="0" applyFont="1" applyFill="1" applyBorder="1" applyAlignment="1" applyProtection="1">
      <alignment horizontal="center" vertical="center" wrapText="1"/>
    </xf>
    <xf numFmtId="0" fontId="59" fillId="6" borderId="54" xfId="0" applyFont="1" applyFill="1" applyBorder="1" applyAlignment="1" applyProtection="1">
      <alignment horizontal="center" vertical="center" wrapText="1"/>
    </xf>
    <xf numFmtId="0" fontId="70" fillId="6" borderId="35" xfId="0" applyFont="1" applyFill="1" applyBorder="1" applyAlignment="1" applyProtection="1">
      <alignment horizontal="center" vertical="center" wrapText="1"/>
    </xf>
    <xf numFmtId="0" fontId="70" fillId="6" borderId="38" xfId="0" applyFont="1" applyFill="1" applyBorder="1" applyAlignment="1" applyProtection="1">
      <alignment horizontal="center" vertical="center" wrapText="1"/>
    </xf>
    <xf numFmtId="0" fontId="70" fillId="6" borderId="37" xfId="0" applyFont="1" applyFill="1" applyBorder="1" applyAlignment="1" applyProtection="1">
      <alignment horizontal="center" vertical="center" wrapText="1"/>
    </xf>
    <xf numFmtId="0" fontId="5" fillId="31" borderId="78" xfId="0" applyFont="1" applyFill="1" applyBorder="1" applyAlignment="1">
      <alignment horizontal="center" vertical="center" wrapText="1"/>
    </xf>
    <xf numFmtId="0" fontId="69" fillId="6" borderId="34" xfId="0" applyFont="1" applyFill="1" applyBorder="1" applyAlignment="1" applyProtection="1">
      <alignment horizontal="center" vertical="center" wrapText="1"/>
    </xf>
    <xf numFmtId="0" fontId="69" fillId="6" borderId="58" xfId="0" applyFont="1" applyFill="1" applyBorder="1" applyAlignment="1" applyProtection="1">
      <alignment horizontal="center" vertical="center" wrapText="1"/>
    </xf>
    <xf numFmtId="0" fontId="60" fillId="6" borderId="20" xfId="0" applyFont="1" applyFill="1" applyBorder="1" applyAlignment="1" applyProtection="1">
      <alignment horizontal="center" vertical="center" wrapText="1"/>
    </xf>
    <xf numFmtId="0" fontId="60" fillId="6" borderId="56" xfId="0" applyFont="1" applyFill="1" applyBorder="1" applyAlignment="1" applyProtection="1">
      <alignment horizontal="center" vertical="center" wrapText="1"/>
    </xf>
    <xf numFmtId="0" fontId="60" fillId="6" borderId="54" xfId="0" applyFont="1" applyFill="1" applyBorder="1" applyAlignment="1" applyProtection="1">
      <alignment horizontal="center" vertical="center" wrapText="1"/>
    </xf>
    <xf numFmtId="0" fontId="29" fillId="6" borderId="121" xfId="0" applyFont="1" applyFill="1" applyBorder="1" applyAlignment="1" applyProtection="1">
      <alignment horizontal="center" vertical="center" wrapText="1"/>
    </xf>
    <xf numFmtId="0" fontId="29" fillId="6" borderId="63" xfId="0" applyFont="1" applyFill="1" applyBorder="1" applyAlignment="1" applyProtection="1">
      <alignment horizontal="center" vertical="center" wrapText="1"/>
    </xf>
    <xf numFmtId="0" fontId="29" fillId="6" borderId="29" xfId="0" applyFont="1" applyFill="1" applyBorder="1" applyAlignment="1" applyProtection="1">
      <alignment horizontal="center" vertical="center" wrapText="1"/>
    </xf>
    <xf numFmtId="0" fontId="29" fillId="6" borderId="48" xfId="0" applyFont="1" applyFill="1" applyBorder="1" applyAlignment="1" applyProtection="1">
      <alignment horizontal="center" vertical="center" wrapText="1"/>
    </xf>
    <xf numFmtId="0" fontId="29" fillId="6" borderId="5" xfId="0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7" fillId="6" borderId="56" xfId="0" applyFont="1" applyFill="1" applyBorder="1" applyAlignment="1">
      <alignment horizontal="center" vertical="center"/>
    </xf>
    <xf numFmtId="0" fontId="27" fillId="6" borderId="43" xfId="0" applyFont="1" applyFill="1" applyBorder="1" applyAlignment="1">
      <alignment horizontal="center" vertical="center"/>
    </xf>
    <xf numFmtId="0" fontId="27" fillId="6" borderId="54" xfId="0" applyFont="1" applyFill="1" applyBorder="1" applyAlignment="1">
      <alignment horizontal="center" vertical="center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27" fillId="0" borderId="35" xfId="0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7" fillId="6" borderId="39" xfId="0" applyFont="1" applyFill="1" applyBorder="1" applyAlignment="1">
      <alignment horizontal="center" vertical="center" wrapText="1"/>
    </xf>
    <xf numFmtId="0" fontId="27" fillId="6" borderId="40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  <protection locked="0"/>
    </xf>
    <xf numFmtId="0" fontId="27" fillId="6" borderId="20" xfId="0" applyFont="1" applyFill="1" applyBorder="1" applyAlignment="1">
      <alignment horizontal="center" vertical="center" wrapText="1"/>
    </xf>
    <xf numFmtId="0" fontId="27" fillId="6" borderId="56" xfId="0" applyFont="1" applyFill="1" applyBorder="1" applyAlignment="1">
      <alignment horizontal="center" vertical="center" wrapText="1"/>
    </xf>
    <xf numFmtId="0" fontId="27" fillId="6" borderId="54" xfId="0" applyFont="1" applyFill="1" applyBorder="1" applyAlignment="1">
      <alignment horizontal="center" vertical="center" wrapText="1"/>
    </xf>
    <xf numFmtId="0" fontId="27" fillId="6" borderId="34" xfId="0" applyFont="1" applyFill="1" applyBorder="1" applyAlignment="1">
      <alignment horizontal="center" vertical="center" wrapText="1"/>
    </xf>
    <xf numFmtId="0" fontId="27" fillId="6" borderId="41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26" fillId="6" borderId="31" xfId="7" applyFont="1" applyFill="1" applyBorder="1" applyAlignment="1">
      <alignment horizontal="center" vertical="center"/>
    </xf>
    <xf numFmtId="0" fontId="26" fillId="6" borderId="32" xfId="7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6" fillId="6" borderId="20" xfId="7" applyFont="1" applyFill="1" applyBorder="1" applyAlignment="1">
      <alignment horizontal="center" vertical="center"/>
    </xf>
    <xf numFmtId="0" fontId="36" fillId="6" borderId="56" xfId="7" applyFont="1" applyFill="1" applyBorder="1" applyAlignment="1">
      <alignment horizontal="center" vertical="center"/>
    </xf>
    <xf numFmtId="0" fontId="36" fillId="6" borderId="44" xfId="7" applyFont="1" applyFill="1" applyBorder="1" applyAlignment="1">
      <alignment horizontal="center" vertical="center"/>
    </xf>
    <xf numFmtId="0" fontId="36" fillId="6" borderId="5" xfId="7" applyFont="1" applyFill="1" applyBorder="1" applyAlignment="1">
      <alignment horizontal="center" vertical="center"/>
    </xf>
    <xf numFmtId="0" fontId="36" fillId="6" borderId="15" xfId="7" applyFont="1" applyFill="1" applyBorder="1" applyAlignment="1">
      <alignment horizontal="center" vertical="center"/>
    </xf>
    <xf numFmtId="0" fontId="36" fillId="6" borderId="63" xfId="7" applyFont="1" applyFill="1" applyBorder="1" applyAlignment="1">
      <alignment horizontal="center" vertical="center"/>
    </xf>
    <xf numFmtId="0" fontId="36" fillId="6" borderId="35" xfId="7" applyFont="1" applyFill="1" applyBorder="1" applyAlignment="1">
      <alignment horizontal="center" vertical="center"/>
    </xf>
    <xf numFmtId="0" fontId="36" fillId="6" borderId="38" xfId="7" applyFont="1" applyFill="1" applyBorder="1" applyAlignment="1">
      <alignment horizontal="center" vertical="center"/>
    </xf>
    <xf numFmtId="0" fontId="36" fillId="6" borderId="37" xfId="7" applyFont="1" applyFill="1" applyBorder="1" applyAlignment="1">
      <alignment horizontal="center" vertical="center"/>
    </xf>
    <xf numFmtId="0" fontId="56" fillId="6" borderId="39" xfId="7" applyFont="1" applyFill="1" applyBorder="1" applyAlignment="1">
      <alignment horizontal="center" vertical="center" wrapText="1"/>
    </xf>
    <xf numFmtId="0" fontId="56" fillId="6" borderId="78" xfId="7" applyFont="1" applyFill="1" applyBorder="1" applyAlignment="1">
      <alignment horizontal="center" vertical="center" wrapText="1"/>
    </xf>
    <xf numFmtId="0" fontId="56" fillId="6" borderId="77" xfId="7" applyFont="1" applyFill="1" applyBorder="1" applyAlignment="1">
      <alignment horizontal="center" vertical="center" wrapText="1"/>
    </xf>
    <xf numFmtId="0" fontId="33" fillId="0" borderId="53" xfId="7" applyFont="1" applyBorder="1" applyAlignment="1" applyProtection="1">
      <alignment horizontal="center" vertical="center" readingOrder="2"/>
      <protection locked="0"/>
    </xf>
    <xf numFmtId="0" fontId="33" fillId="0" borderId="0" xfId="7" applyFont="1" applyAlignment="1">
      <alignment horizontal="center" vertical="center" readingOrder="2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 applyAlignment="1" applyProtection="1">
      <alignment horizontal="center"/>
      <protection locked="0"/>
    </xf>
    <xf numFmtId="0" fontId="12" fillId="6" borderId="5" xfId="0" applyFont="1" applyFill="1" applyBorder="1" applyAlignment="1">
      <alignment horizontal="center" vertical="center"/>
    </xf>
    <xf numFmtId="0" fontId="12" fillId="6" borderId="49" xfId="0" applyFont="1" applyFill="1" applyBorder="1" applyAlignment="1">
      <alignment horizontal="center" vertical="center"/>
    </xf>
    <xf numFmtId="0" fontId="62" fillId="0" borderId="35" xfId="0" applyFont="1" applyBorder="1" applyAlignment="1" applyProtection="1">
      <alignment horizontal="center"/>
      <protection locked="0"/>
    </xf>
    <xf numFmtId="0" fontId="62" fillId="0" borderId="37" xfId="0" applyFont="1" applyBorder="1" applyAlignment="1" applyProtection="1">
      <alignment horizontal="center"/>
      <protection locked="0"/>
    </xf>
    <xf numFmtId="0" fontId="62" fillId="0" borderId="38" xfId="0" applyFont="1" applyBorder="1" applyAlignment="1" applyProtection="1">
      <alignment horizontal="center"/>
      <protection locked="0"/>
    </xf>
    <xf numFmtId="0" fontId="12" fillId="6" borderId="35" xfId="0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27" fillId="6" borderId="44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7" fillId="0" borderId="35" xfId="0" applyFont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31" fillId="0" borderId="58" xfId="0" applyFont="1" applyBorder="1" applyAlignment="1">
      <alignment horizontal="center"/>
    </xf>
    <xf numFmtId="0" fontId="12" fillId="6" borderId="35" xfId="7" applyFont="1" applyFill="1" applyBorder="1" applyAlignment="1">
      <alignment horizontal="center" vertical="center" wrapText="1"/>
    </xf>
    <xf numFmtId="0" fontId="12" fillId="6" borderId="38" xfId="7" applyFont="1" applyFill="1" applyBorder="1" applyAlignment="1">
      <alignment horizontal="center" vertical="center" wrapText="1"/>
    </xf>
    <xf numFmtId="0" fontId="12" fillId="6" borderId="37" xfId="7" applyFont="1" applyFill="1" applyBorder="1" applyAlignment="1">
      <alignment horizontal="center" vertical="center" wrapText="1"/>
    </xf>
    <xf numFmtId="0" fontId="34" fillId="0" borderId="0" xfId="7" applyFont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12" fillId="6" borderId="35" xfId="7" applyFont="1" applyFill="1" applyBorder="1" applyAlignment="1">
      <alignment horizontal="center" vertical="center"/>
    </xf>
    <xf numFmtId="0" fontId="12" fillId="6" borderId="38" xfId="7" applyFont="1" applyFill="1" applyBorder="1" applyAlignment="1">
      <alignment horizontal="center" vertical="center"/>
    </xf>
    <xf numFmtId="0" fontId="12" fillId="6" borderId="37" xfId="7" applyFont="1" applyFill="1" applyBorder="1" applyAlignment="1">
      <alignment horizontal="center" vertical="center"/>
    </xf>
    <xf numFmtId="0" fontId="26" fillId="6" borderId="34" xfId="7" applyFont="1" applyFill="1" applyBorder="1" applyAlignment="1">
      <alignment horizontal="center" vertical="center"/>
    </xf>
    <xf numFmtId="0" fontId="26" fillId="6" borderId="41" xfId="7" applyFont="1" applyFill="1" applyBorder="1" applyAlignment="1">
      <alignment horizontal="center" vertical="center"/>
    </xf>
    <xf numFmtId="0" fontId="81" fillId="0" borderId="0" xfId="7" applyFont="1" applyAlignment="1" applyProtection="1">
      <alignment horizontal="center" vertical="center" wrapText="1"/>
      <protection locked="0"/>
    </xf>
    <xf numFmtId="0" fontId="27" fillId="6" borderId="34" xfId="0" applyFont="1" applyFill="1" applyBorder="1" applyAlignment="1">
      <alignment horizontal="center" vertical="center"/>
    </xf>
    <xf numFmtId="0" fontId="27" fillId="6" borderId="4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26" fillId="6" borderId="35" xfId="7" applyFont="1" applyFill="1" applyBorder="1" applyAlignment="1">
      <alignment horizontal="center" vertical="center"/>
    </xf>
    <xf numFmtId="0" fontId="26" fillId="6" borderId="38" xfId="7" applyFont="1" applyFill="1" applyBorder="1" applyAlignment="1">
      <alignment horizontal="center" vertical="center"/>
    </xf>
    <xf numFmtId="0" fontId="26" fillId="6" borderId="37" xfId="7" applyFont="1" applyFill="1" applyBorder="1" applyAlignment="1">
      <alignment horizontal="center" vertical="center"/>
    </xf>
    <xf numFmtId="0" fontId="31" fillId="0" borderId="0" xfId="0" applyFont="1" applyBorder="1" applyAlignment="1" applyProtection="1">
      <alignment horizontal="center" vertical="top" wrapText="1"/>
      <protection locked="0"/>
    </xf>
    <xf numFmtId="0" fontId="31" fillId="0" borderId="0" xfId="0" applyFont="1" applyBorder="1" applyAlignment="1" applyProtection="1">
      <alignment horizontal="center" vertical="top"/>
      <protection locked="0"/>
    </xf>
    <xf numFmtId="0" fontId="12" fillId="6" borderId="39" xfId="0" applyFont="1" applyFill="1" applyBorder="1" applyAlignment="1">
      <alignment horizontal="center" vertical="center" wrapText="1"/>
    </xf>
    <xf numFmtId="0" fontId="12" fillId="6" borderId="77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58" xfId="0" applyFont="1" applyFill="1" applyBorder="1" applyAlignment="1">
      <alignment horizontal="center" vertical="center" wrapText="1"/>
    </xf>
    <xf numFmtId="0" fontId="12" fillId="6" borderId="43" xfId="0" applyFont="1" applyFill="1" applyBorder="1" applyAlignment="1">
      <alignment horizontal="center" vertical="center" wrapText="1"/>
    </xf>
    <xf numFmtId="0" fontId="12" fillId="0" borderId="35" xfId="0" applyFont="1" applyBorder="1" applyAlignment="1" applyProtection="1">
      <alignment horizontal="center" wrapText="1"/>
      <protection locked="0"/>
    </xf>
    <xf numFmtId="0" fontId="12" fillId="0" borderId="38" xfId="0" applyFont="1" applyBorder="1" applyAlignment="1" applyProtection="1">
      <alignment horizontal="center" wrapText="1"/>
      <protection locked="0"/>
    </xf>
    <xf numFmtId="0" fontId="12" fillId="0" borderId="37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2" fillId="6" borderId="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4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7" fillId="6" borderId="58" xfId="0" applyFont="1" applyFill="1" applyBorder="1" applyAlignment="1">
      <alignment horizontal="center" vertical="center"/>
    </xf>
    <xf numFmtId="0" fontId="27" fillId="6" borderId="3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 wrapText="1"/>
    </xf>
    <xf numFmtId="0" fontId="27" fillId="6" borderId="38" xfId="0" applyFont="1" applyFill="1" applyBorder="1" applyAlignment="1">
      <alignment horizontal="center" vertical="center" wrapText="1"/>
    </xf>
    <xf numFmtId="0" fontId="27" fillId="6" borderId="37" xfId="0" applyFont="1" applyFill="1" applyBorder="1" applyAlignment="1">
      <alignment horizontal="center" vertical="center" wrapText="1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64" fillId="0" borderId="53" xfId="0" applyFont="1" applyBorder="1" applyAlignment="1" applyProtection="1">
      <alignment horizontal="center" vertical="center" wrapText="1"/>
      <protection locked="0"/>
    </xf>
    <xf numFmtId="0" fontId="64" fillId="0" borderId="0" xfId="0" applyFont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>
      <alignment horizontal="center" vertical="center"/>
    </xf>
    <xf numFmtId="0" fontId="5" fillId="6" borderId="87" xfId="0" applyFont="1" applyFill="1" applyBorder="1" applyAlignment="1">
      <alignment horizontal="center" vertical="center"/>
    </xf>
    <xf numFmtId="0" fontId="31" fillId="5" borderId="39" xfId="0" applyFont="1" applyFill="1" applyBorder="1" applyAlignment="1">
      <alignment horizontal="center" vertical="center" wrapText="1"/>
    </xf>
    <xf numFmtId="0" fontId="31" fillId="5" borderId="77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 wrapText="1"/>
    </xf>
    <xf numFmtId="0" fontId="2" fillId="5" borderId="77" xfId="0" applyFont="1" applyFill="1" applyBorder="1" applyAlignment="1">
      <alignment horizontal="center" vertical="center" wrapText="1"/>
    </xf>
    <xf numFmtId="0" fontId="2" fillId="6" borderId="80" xfId="0" applyFont="1" applyFill="1" applyBorder="1" applyAlignment="1">
      <alignment horizontal="center" vertical="center"/>
    </xf>
    <xf numFmtId="0" fontId="2" fillId="6" borderId="60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71" fillId="32" borderId="35" xfId="0" applyFont="1" applyFill="1" applyBorder="1" applyAlignment="1" applyProtection="1">
      <alignment horizontal="center" vertical="center"/>
    </xf>
    <xf numFmtId="0" fontId="71" fillId="32" borderId="38" xfId="0" applyFont="1" applyFill="1" applyBorder="1" applyAlignment="1" applyProtection="1">
      <alignment horizontal="center" vertical="center"/>
    </xf>
    <xf numFmtId="0" fontId="71" fillId="32" borderId="37" xfId="0" applyFont="1" applyFill="1" applyBorder="1" applyAlignment="1" applyProtection="1">
      <alignment horizontal="center" vertical="center"/>
    </xf>
    <xf numFmtId="0" fontId="2" fillId="6" borderId="66" xfId="0" applyFont="1" applyFill="1" applyBorder="1" applyAlignment="1">
      <alignment horizontal="center" vertical="center"/>
    </xf>
    <xf numFmtId="0" fontId="2" fillId="6" borderId="55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0" fontId="2" fillId="6" borderId="56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 wrapText="1"/>
    </xf>
    <xf numFmtId="0" fontId="5" fillId="5" borderId="78" xfId="0" applyFont="1" applyFill="1" applyBorder="1" applyAlignment="1">
      <alignment horizontal="center" vertical="center" wrapText="1"/>
    </xf>
    <xf numFmtId="0" fontId="5" fillId="5" borderId="133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31" fillId="0" borderId="0" xfId="0" applyFont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0" fontId="13" fillId="6" borderId="123" xfId="0" applyFont="1" applyFill="1" applyBorder="1" applyAlignment="1">
      <alignment horizontal="center" vertical="center" wrapText="1"/>
    </xf>
    <xf numFmtId="0" fontId="13" fillId="6" borderId="52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63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64" fillId="0" borderId="10" xfId="0" applyFont="1" applyBorder="1" applyAlignment="1" applyProtection="1">
      <alignment horizontal="center" vertical="center"/>
      <protection locked="0"/>
    </xf>
    <xf numFmtId="0" fontId="64" fillId="0" borderId="1" xfId="0" applyFont="1" applyBorder="1" applyAlignment="1" applyProtection="1">
      <alignment horizontal="center" vertical="center"/>
      <protection locked="0"/>
    </xf>
    <xf numFmtId="0" fontId="64" fillId="0" borderId="12" xfId="0" applyFont="1" applyBorder="1" applyAlignment="1" applyProtection="1">
      <alignment horizontal="center" vertical="center"/>
      <protection locked="0"/>
    </xf>
    <xf numFmtId="0" fontId="64" fillId="0" borderId="13" xfId="0" applyFont="1" applyBorder="1" applyAlignment="1" applyProtection="1">
      <alignment horizontal="center" vertical="center"/>
      <protection locked="0"/>
    </xf>
    <xf numFmtId="0" fontId="27" fillId="0" borderId="59" xfId="0" applyFont="1" applyBorder="1" applyAlignment="1" applyProtection="1">
      <alignment horizontal="center" vertical="center"/>
    </xf>
    <xf numFmtId="0" fontId="21" fillId="3" borderId="57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 wrapText="1"/>
      <protection locked="0"/>
    </xf>
    <xf numFmtId="0" fontId="18" fillId="3" borderId="39" xfId="0" applyFont="1" applyFill="1" applyBorder="1" applyAlignment="1">
      <alignment horizontal="center" vertical="center" wrapText="1"/>
    </xf>
    <xf numFmtId="0" fontId="18" fillId="3" borderId="77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56" xfId="0" applyFont="1" applyFill="1" applyBorder="1" applyAlignment="1">
      <alignment horizontal="center" vertical="center" wrapText="1"/>
    </xf>
    <xf numFmtId="0" fontId="18" fillId="3" borderId="5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6" borderId="57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14" fillId="0" borderId="35" xfId="0" applyFont="1" applyBorder="1" applyAlignment="1" applyProtection="1">
      <alignment horizontal="center"/>
      <protection locked="0"/>
    </xf>
    <xf numFmtId="0" fontId="14" fillId="0" borderId="38" xfId="0" applyFont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2" fillId="6" borderId="49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9" fillId="0" borderId="53" xfId="0" applyFont="1" applyBorder="1" applyAlignment="1" applyProtection="1">
      <alignment horizontal="center" wrapText="1"/>
      <protection locked="0"/>
    </xf>
    <xf numFmtId="0" fontId="64" fillId="0" borderId="35" xfId="0" applyFont="1" applyBorder="1" applyAlignment="1">
      <alignment horizontal="center" vertical="center"/>
    </xf>
    <xf numFmtId="0" fontId="64" fillId="0" borderId="38" xfId="0" applyFont="1" applyBorder="1" applyAlignment="1">
      <alignment horizontal="center" vertical="center"/>
    </xf>
    <xf numFmtId="0" fontId="64" fillId="0" borderId="37" xfId="0" applyFont="1" applyBorder="1" applyAlignment="1">
      <alignment horizontal="center" vertical="center"/>
    </xf>
    <xf numFmtId="0" fontId="79" fillId="6" borderId="34" xfId="0" applyFont="1" applyFill="1" applyBorder="1" applyAlignment="1">
      <alignment horizontal="center" vertical="center" wrapText="1"/>
    </xf>
    <xf numFmtId="0" fontId="79" fillId="6" borderId="46" xfId="0" applyFont="1" applyFill="1" applyBorder="1" applyAlignment="1">
      <alignment horizontal="center" vertical="center" wrapText="1"/>
    </xf>
    <xf numFmtId="0" fontId="79" fillId="6" borderId="42" xfId="0" applyFont="1" applyFill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/>
    </xf>
    <xf numFmtId="0" fontId="17" fillId="6" borderId="38" xfId="0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7" fillId="6" borderId="35" xfId="0" applyFont="1" applyFill="1" applyBorder="1" applyAlignment="1">
      <alignment horizontal="center" vertical="center" wrapText="1"/>
    </xf>
    <xf numFmtId="0" fontId="17" fillId="6" borderId="38" xfId="0" applyFont="1" applyFill="1" applyBorder="1" applyAlignment="1">
      <alignment horizontal="center" vertical="center" wrapText="1"/>
    </xf>
    <xf numFmtId="0" fontId="17" fillId="6" borderId="37" xfId="0" applyFont="1" applyFill="1" applyBorder="1" applyAlignment="1">
      <alignment horizontal="center" vertical="center" wrapText="1"/>
    </xf>
    <xf numFmtId="0" fontId="27" fillId="6" borderId="124" xfId="0" applyFont="1" applyFill="1" applyBorder="1" applyAlignment="1">
      <alignment horizontal="center" vertical="center" wrapText="1"/>
    </xf>
    <xf numFmtId="0" fontId="27" fillId="6" borderId="63" xfId="0" applyFont="1" applyFill="1" applyBorder="1" applyAlignment="1">
      <alignment horizontal="center" vertical="center" wrapText="1"/>
    </xf>
    <xf numFmtId="0" fontId="27" fillId="6" borderId="48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17" fillId="6" borderId="124" xfId="0" applyFont="1" applyFill="1" applyBorder="1" applyAlignment="1">
      <alignment horizontal="center" vertical="center" wrapText="1"/>
    </xf>
    <xf numFmtId="0" fontId="17" fillId="6" borderId="65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28" xfId="0" applyFont="1" applyFill="1" applyBorder="1" applyAlignment="1">
      <alignment horizontal="center" vertical="center" wrapText="1"/>
    </xf>
    <xf numFmtId="0" fontId="27" fillId="6" borderId="50" xfId="0" applyFont="1" applyFill="1" applyBorder="1" applyAlignment="1">
      <alignment horizontal="center" vertical="center" wrapText="1"/>
    </xf>
    <xf numFmtId="0" fontId="27" fillId="6" borderId="32" xfId="0" applyFont="1" applyFill="1" applyBorder="1" applyAlignment="1">
      <alignment horizontal="center" vertical="center" wrapText="1"/>
    </xf>
    <xf numFmtId="0" fontId="9" fillId="0" borderId="122" xfId="0" applyFont="1" applyBorder="1" applyAlignment="1" applyProtection="1">
      <alignment horizontal="center" wrapText="1"/>
      <protection locked="0"/>
    </xf>
    <xf numFmtId="0" fontId="79" fillId="6" borderId="103" xfId="0" applyFont="1" applyFill="1" applyBorder="1" applyAlignment="1">
      <alignment horizontal="center" vertical="center" wrapText="1"/>
    </xf>
    <xf numFmtId="0" fontId="79" fillId="6" borderId="104" xfId="0" applyFont="1" applyFill="1" applyBorder="1" applyAlignment="1">
      <alignment horizontal="center" vertical="center" wrapText="1"/>
    </xf>
    <xf numFmtId="0" fontId="79" fillId="6" borderId="136" xfId="0" applyFont="1" applyFill="1" applyBorder="1" applyAlignment="1">
      <alignment horizontal="center" vertical="center" wrapText="1"/>
    </xf>
    <xf numFmtId="0" fontId="79" fillId="6" borderId="124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14" fillId="6" borderId="88" xfId="0" applyFont="1" applyFill="1" applyBorder="1" applyAlignment="1">
      <alignment horizontal="center" vertical="center"/>
    </xf>
    <xf numFmtId="0" fontId="14" fillId="6" borderId="89" xfId="0" applyFont="1" applyFill="1" applyBorder="1" applyAlignment="1">
      <alignment horizontal="center" vertical="center"/>
    </xf>
    <xf numFmtId="0" fontId="14" fillId="6" borderId="90" xfId="0" applyFont="1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/>
    </xf>
    <xf numFmtId="0" fontId="17" fillId="6" borderId="53" xfId="0" applyFont="1" applyFill="1" applyBorder="1" applyAlignment="1">
      <alignment horizontal="center" vertical="center"/>
    </xf>
    <xf numFmtId="0" fontId="17" fillId="6" borderId="127" xfId="0" applyFont="1" applyFill="1" applyBorder="1" applyAlignment="1">
      <alignment horizontal="center" vertical="center"/>
    </xf>
    <xf numFmtId="0" fontId="27" fillId="6" borderId="110" xfId="0" applyFont="1" applyFill="1" applyBorder="1" applyAlignment="1">
      <alignment horizontal="center" vertical="center" wrapText="1"/>
    </xf>
    <xf numFmtId="0" fontId="27" fillId="6" borderId="98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54" fillId="6" borderId="50" xfId="0" applyFont="1" applyFill="1" applyBorder="1" applyAlignment="1" applyProtection="1">
      <alignment horizontal="center" vertical="center"/>
    </xf>
    <xf numFmtId="0" fontId="54" fillId="6" borderId="32" xfId="0" applyFont="1" applyFill="1" applyBorder="1" applyAlignment="1" applyProtection="1">
      <alignment horizontal="center" vertical="center"/>
    </xf>
    <xf numFmtId="0" fontId="54" fillId="6" borderId="34" xfId="0" applyFont="1" applyFill="1" applyBorder="1" applyAlignment="1" applyProtection="1">
      <alignment horizontal="center" vertical="center"/>
    </xf>
    <xf numFmtId="0" fontId="54" fillId="6" borderId="58" xfId="0" applyFont="1" applyFill="1" applyBorder="1" applyAlignment="1" applyProtection="1">
      <alignment horizontal="center" vertical="center"/>
    </xf>
    <xf numFmtId="0" fontId="54" fillId="6" borderId="43" xfId="0" applyFont="1" applyFill="1" applyBorder="1" applyAlignment="1" applyProtection="1">
      <alignment horizontal="center" vertical="center"/>
    </xf>
    <xf numFmtId="0" fontId="54" fillId="6" borderId="7" xfId="0" applyFont="1" applyFill="1" applyBorder="1" applyAlignment="1" applyProtection="1">
      <alignment horizontal="center" vertical="center" wrapText="1"/>
    </xf>
    <xf numFmtId="0" fontId="54" fillId="6" borderId="8" xfId="0" applyFont="1" applyFill="1" applyBorder="1" applyAlignment="1" applyProtection="1">
      <alignment horizontal="center" vertical="center" wrapText="1"/>
    </xf>
    <xf numFmtId="0" fontId="54" fillId="6" borderId="9" xfId="0" applyFont="1" applyFill="1" applyBorder="1" applyAlignment="1" applyProtection="1">
      <alignment horizontal="center" vertical="center" wrapText="1"/>
    </xf>
    <xf numFmtId="0" fontId="54" fillId="6" borderId="7" xfId="0" applyFont="1" applyFill="1" applyBorder="1" applyAlignment="1" applyProtection="1">
      <alignment horizontal="center" vertical="center"/>
    </xf>
    <xf numFmtId="0" fontId="54" fillId="6" borderId="8" xfId="0" applyFont="1" applyFill="1" applyBorder="1" applyAlignment="1" applyProtection="1">
      <alignment horizontal="center" vertical="center"/>
    </xf>
    <xf numFmtId="0" fontId="54" fillId="6" borderId="9" xfId="0" applyFont="1" applyFill="1" applyBorder="1" applyAlignment="1" applyProtection="1">
      <alignment horizontal="center" vertical="center"/>
    </xf>
    <xf numFmtId="0" fontId="9" fillId="0" borderId="35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54" fillId="6" borderId="61" xfId="0" applyFont="1" applyFill="1" applyBorder="1" applyAlignment="1" applyProtection="1">
      <alignment horizontal="center" vertical="center"/>
    </xf>
    <xf numFmtId="0" fontId="54" fillId="6" borderId="18" xfId="0" applyFont="1" applyFill="1" applyBorder="1" applyAlignment="1" applyProtection="1">
      <alignment horizontal="center" vertical="center"/>
    </xf>
    <xf numFmtId="0" fontId="54" fillId="6" borderId="49" xfId="0" applyFont="1" applyFill="1" applyBorder="1" applyAlignment="1" applyProtection="1">
      <alignment horizontal="center" vertical="center"/>
    </xf>
    <xf numFmtId="0" fontId="54" fillId="6" borderId="19" xfId="0" applyFont="1" applyFill="1" applyBorder="1" applyAlignment="1" applyProtection="1">
      <alignment horizontal="center" vertical="center"/>
    </xf>
    <xf numFmtId="0" fontId="5" fillId="6" borderId="39" xfId="0" applyFont="1" applyFill="1" applyBorder="1" applyAlignment="1" applyProtection="1">
      <alignment horizontal="center" vertical="center"/>
    </xf>
    <xf numFmtId="0" fontId="5" fillId="6" borderId="78" xfId="0" applyFont="1" applyFill="1" applyBorder="1" applyAlignment="1" applyProtection="1">
      <alignment horizontal="center" vertical="center"/>
    </xf>
    <xf numFmtId="0" fontId="5" fillId="6" borderId="77" xfId="0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6" borderId="5" xfId="0" applyFont="1" applyFill="1" applyBorder="1" applyAlignment="1">
      <alignment horizontal="center" vertical="center" wrapText="1"/>
    </xf>
    <xf numFmtId="0" fontId="21" fillId="6" borderId="63" xfId="0" applyFont="1" applyFill="1" applyBorder="1" applyAlignment="1">
      <alignment horizontal="center" vertical="center" wrapText="1"/>
    </xf>
    <xf numFmtId="0" fontId="12" fillId="0" borderId="35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21" fillId="6" borderId="5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0" fontId="21" fillId="6" borderId="63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1" fillId="6" borderId="39" xfId="0" applyFont="1" applyFill="1" applyBorder="1" applyAlignment="1" applyProtection="1">
      <alignment horizontal="center" vertical="center" wrapText="1"/>
    </xf>
    <xf numFmtId="0" fontId="21" fillId="6" borderId="78" xfId="0" applyFont="1" applyFill="1" applyBorder="1" applyAlignment="1" applyProtection="1">
      <alignment horizontal="center" vertical="center" wrapText="1"/>
    </xf>
    <xf numFmtId="0" fontId="21" fillId="6" borderId="77" xfId="0" applyFont="1" applyFill="1" applyBorder="1" applyAlignment="1" applyProtection="1">
      <alignment horizontal="center" vertical="center" wrapText="1"/>
    </xf>
    <xf numFmtId="0" fontId="54" fillId="6" borderId="28" xfId="0" applyFont="1" applyFill="1" applyBorder="1" applyAlignment="1" applyProtection="1">
      <alignment horizontal="center" vertical="center" wrapText="1"/>
    </xf>
    <xf numFmtId="0" fontId="54" fillId="6" borderId="121" xfId="0" applyFont="1" applyFill="1" applyBorder="1" applyAlignment="1" applyProtection="1">
      <alignment horizontal="center" vertical="center" wrapText="1"/>
    </xf>
    <xf numFmtId="0" fontId="54" fillId="6" borderId="63" xfId="0" applyFont="1" applyFill="1" applyBorder="1" applyAlignment="1" applyProtection="1">
      <alignment horizontal="center" vertical="center" wrapText="1"/>
    </xf>
    <xf numFmtId="0" fontId="54" fillId="6" borderId="29" xfId="0" applyFont="1" applyFill="1" applyBorder="1" applyAlignment="1" applyProtection="1">
      <alignment horizontal="center" vertical="center" wrapText="1"/>
    </xf>
    <xf numFmtId="0" fontId="54" fillId="6" borderId="19" xfId="0" applyFont="1" applyFill="1" applyBorder="1" applyAlignment="1" applyProtection="1">
      <alignment horizontal="center" vertical="center" wrapText="1"/>
    </xf>
    <xf numFmtId="0" fontId="54" fillId="6" borderId="52" xfId="0" applyFont="1" applyFill="1" applyBorder="1" applyAlignment="1" applyProtection="1">
      <alignment horizontal="center" vertical="center"/>
    </xf>
    <xf numFmtId="0" fontId="10" fillId="6" borderId="20" xfId="2" applyFont="1" applyFill="1" applyBorder="1" applyAlignment="1">
      <alignment horizontal="center" vertical="center"/>
    </xf>
    <xf numFmtId="0" fontId="10" fillId="6" borderId="56" xfId="2" applyFont="1" applyFill="1" applyBorder="1" applyAlignment="1">
      <alignment horizontal="center" vertical="center"/>
    </xf>
    <xf numFmtId="0" fontId="14" fillId="0" borderId="0" xfId="2" applyFont="1" applyAlignment="1" applyProtection="1">
      <alignment horizontal="center" vertical="center" wrapText="1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10" fillId="6" borderId="57" xfId="2" applyFont="1" applyFill="1" applyBorder="1" applyAlignment="1">
      <alignment horizontal="center" vertical="center"/>
    </xf>
    <xf numFmtId="0" fontId="10" fillId="6" borderId="30" xfId="2" applyFont="1" applyFill="1" applyBorder="1" applyAlignment="1">
      <alignment horizontal="center" vertical="center"/>
    </xf>
    <xf numFmtId="0" fontId="10" fillId="6" borderId="83" xfId="2" applyFont="1" applyFill="1" applyBorder="1" applyAlignment="1">
      <alignment horizontal="center" vertical="center"/>
    </xf>
    <xf numFmtId="0" fontId="10" fillId="6" borderId="84" xfId="2" applyFont="1" applyFill="1" applyBorder="1" applyAlignment="1">
      <alignment horizontal="center" vertical="center"/>
    </xf>
    <xf numFmtId="0" fontId="3" fillId="31" borderId="7" xfId="0" applyFont="1" applyFill="1" applyBorder="1" applyAlignment="1">
      <alignment horizontal="center" vertical="center" wrapText="1"/>
    </xf>
    <xf numFmtId="0" fontId="3" fillId="31" borderId="10" xfId="0" applyFont="1" applyFill="1" applyBorder="1" applyAlignment="1">
      <alignment horizontal="center" vertical="center" wrapText="1"/>
    </xf>
    <xf numFmtId="0" fontId="3" fillId="31" borderId="9" xfId="0" applyFont="1" applyFill="1" applyBorder="1" applyAlignment="1">
      <alignment horizontal="center" vertical="center" wrapText="1"/>
    </xf>
    <xf numFmtId="0" fontId="3" fillId="31" borderId="11" xfId="0" applyFont="1" applyFill="1" applyBorder="1" applyAlignment="1">
      <alignment horizontal="center" vertical="center" wrapText="1"/>
    </xf>
    <xf numFmtId="0" fontId="73" fillId="6" borderId="30" xfId="0" applyFont="1" applyFill="1" applyBorder="1" applyAlignment="1">
      <alignment horizontal="center" vertical="center"/>
    </xf>
    <xf numFmtId="0" fontId="73" fillId="6" borderId="23" xfId="0" applyFont="1" applyFill="1" applyBorder="1" applyAlignment="1">
      <alignment horizontal="center" vertical="center"/>
    </xf>
    <xf numFmtId="0" fontId="73" fillId="6" borderId="35" xfId="0" applyFont="1" applyFill="1" applyBorder="1" applyAlignment="1">
      <alignment horizontal="center" vertical="center"/>
    </xf>
    <xf numFmtId="0" fontId="73" fillId="6" borderId="37" xfId="0" applyFont="1" applyFill="1" applyBorder="1" applyAlignment="1">
      <alignment horizontal="center" vertical="center"/>
    </xf>
    <xf numFmtId="0" fontId="73" fillId="6" borderId="57" xfId="0" applyFont="1" applyFill="1" applyBorder="1" applyAlignment="1">
      <alignment horizontal="center" vertical="center"/>
    </xf>
    <xf numFmtId="0" fontId="73" fillId="6" borderId="33" xfId="0" applyFont="1" applyFill="1" applyBorder="1" applyAlignment="1">
      <alignment horizontal="center" vertical="center"/>
    </xf>
    <xf numFmtId="0" fontId="72" fillId="6" borderId="34" xfId="0" applyFont="1" applyFill="1" applyBorder="1" applyAlignment="1">
      <alignment horizontal="center" vertical="center"/>
    </xf>
    <xf numFmtId="0" fontId="72" fillId="6" borderId="46" xfId="0" applyFont="1" applyFill="1" applyBorder="1" applyAlignment="1">
      <alignment horizontal="center" vertical="center"/>
    </xf>
    <xf numFmtId="0" fontId="72" fillId="6" borderId="41" xfId="0" applyFont="1" applyFill="1" applyBorder="1" applyAlignment="1">
      <alignment horizontal="center" vertical="center"/>
    </xf>
    <xf numFmtId="0" fontId="73" fillId="6" borderId="7" xfId="0" applyFont="1" applyFill="1" applyBorder="1" applyAlignment="1">
      <alignment horizontal="center" vertical="center"/>
    </xf>
    <xf numFmtId="0" fontId="73" fillId="6" borderId="8" xfId="0" applyFont="1" applyFill="1" applyBorder="1" applyAlignment="1">
      <alignment horizontal="center" vertical="center"/>
    </xf>
    <xf numFmtId="0" fontId="73" fillId="6" borderId="9" xfId="0" applyFont="1" applyFill="1" applyBorder="1" applyAlignment="1">
      <alignment horizontal="center" vertical="center"/>
    </xf>
    <xf numFmtId="0" fontId="73" fillId="6" borderId="10" xfId="0" applyFont="1" applyFill="1" applyBorder="1" applyAlignment="1">
      <alignment horizontal="center" vertical="center"/>
    </xf>
    <xf numFmtId="0" fontId="73" fillId="6" borderId="1" xfId="0" applyFont="1" applyFill="1" applyBorder="1" applyAlignment="1">
      <alignment horizontal="center" vertical="center"/>
    </xf>
    <xf numFmtId="0" fontId="73" fillId="6" borderId="11" xfId="0" applyFont="1" applyFill="1" applyBorder="1" applyAlignment="1">
      <alignment horizontal="center" vertical="center"/>
    </xf>
    <xf numFmtId="0" fontId="27" fillId="0" borderId="53" xfId="0" applyFont="1" applyBorder="1" applyAlignment="1" applyProtection="1">
      <alignment horizontal="center" vertical="center" wrapText="1"/>
      <protection locked="0"/>
    </xf>
    <xf numFmtId="0" fontId="9" fillId="0" borderId="0" xfId="6" applyFont="1" applyAlignment="1" applyProtection="1">
      <alignment horizontal="center" wrapText="1"/>
      <protection locked="0"/>
    </xf>
    <xf numFmtId="0" fontId="31" fillId="0" borderId="0" xfId="5" applyFont="1" applyAlignment="1">
      <alignment horizontal="center" vertical="center" wrapText="1"/>
    </xf>
    <xf numFmtId="0" fontId="31" fillId="0" borderId="0" xfId="5" applyFont="1" applyAlignment="1">
      <alignment horizontal="center" vertical="center"/>
    </xf>
    <xf numFmtId="0" fontId="31" fillId="0" borderId="0" xfId="5" applyFont="1" applyBorder="1" applyAlignment="1">
      <alignment horizontal="center" vertical="center"/>
    </xf>
    <xf numFmtId="0" fontId="31" fillId="6" borderId="7" xfId="5" applyFont="1" applyFill="1" applyBorder="1" applyAlignment="1" applyProtection="1">
      <alignment horizontal="center"/>
    </xf>
    <xf numFmtId="0" fontId="31" fillId="6" borderId="8" xfId="5" applyFont="1" applyFill="1" applyBorder="1" applyAlignment="1" applyProtection="1">
      <alignment horizontal="center"/>
    </xf>
    <xf numFmtId="0" fontId="31" fillId="6" borderId="9" xfId="5" applyFont="1" applyFill="1" applyBorder="1" applyAlignment="1" applyProtection="1">
      <alignment horizontal="center"/>
    </xf>
    <xf numFmtId="0" fontId="31" fillId="6" borderId="7" xfId="5" applyFont="1" applyFill="1" applyBorder="1" applyAlignment="1" applyProtection="1">
      <alignment horizontal="center" vertical="center"/>
    </xf>
    <xf numFmtId="0" fontId="31" fillId="6" borderId="9" xfId="5" applyFont="1" applyFill="1" applyBorder="1" applyAlignment="1" applyProtection="1">
      <alignment horizontal="center" vertical="center"/>
    </xf>
    <xf numFmtId="0" fontId="31" fillId="6" borderId="34" xfId="5" applyFont="1" applyFill="1" applyBorder="1" applyAlignment="1" applyProtection="1">
      <alignment horizontal="center" vertical="center"/>
    </xf>
    <xf numFmtId="0" fontId="31" fillId="6" borderId="42" xfId="5" applyFont="1" applyFill="1" applyBorder="1" applyAlignment="1" applyProtection="1">
      <alignment horizontal="center" vertical="center"/>
    </xf>
    <xf numFmtId="0" fontId="26" fillId="5" borderId="20" xfId="6" applyFont="1" applyFill="1" applyBorder="1" applyAlignment="1" applyProtection="1">
      <alignment horizontal="center" vertical="center"/>
    </xf>
    <xf numFmtId="0" fontId="26" fillId="5" borderId="44" xfId="6" applyFont="1" applyFill="1" applyBorder="1" applyAlignment="1" applyProtection="1">
      <alignment horizontal="center" vertical="center"/>
    </xf>
    <xf numFmtId="0" fontId="31" fillId="6" borderId="61" xfId="5" applyFont="1" applyFill="1" applyBorder="1" applyAlignment="1" applyProtection="1">
      <alignment horizontal="center" vertical="center" textRotation="90"/>
    </xf>
    <xf numFmtId="0" fontId="31" fillId="6" borderId="47" xfId="5" applyFont="1" applyFill="1" applyBorder="1" applyAlignment="1" applyProtection="1">
      <alignment horizontal="center" vertical="center" textRotation="90"/>
    </xf>
    <xf numFmtId="0" fontId="31" fillId="6" borderId="33" xfId="5" applyFont="1" applyFill="1" applyBorder="1" applyAlignment="1" applyProtection="1">
      <alignment horizontal="center" vertical="center" textRotation="90"/>
    </xf>
    <xf numFmtId="0" fontId="5" fillId="0" borderId="53" xfId="0" applyFont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12" fillId="6" borderId="16" xfId="0" applyFont="1" applyFill="1" applyBorder="1" applyAlignment="1">
      <alignment horizontal="center" vertical="center"/>
    </xf>
    <xf numFmtId="0" fontId="12" fillId="6" borderId="56" xfId="0" applyFont="1" applyFill="1" applyBorder="1" applyAlignment="1">
      <alignment horizontal="center" vertical="center"/>
    </xf>
    <xf numFmtId="0" fontId="12" fillId="6" borderId="44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61" fillId="6" borderId="34" xfId="0" applyFont="1" applyFill="1" applyBorder="1" applyAlignment="1">
      <alignment horizontal="center" vertical="center"/>
    </xf>
    <xf numFmtId="0" fontId="61" fillId="6" borderId="42" xfId="0" applyFont="1" applyFill="1" applyBorder="1" applyAlignment="1">
      <alignment horizontal="center" vertical="center"/>
    </xf>
    <xf numFmtId="0" fontId="15" fillId="6" borderId="57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43" xfId="0" applyFont="1" applyFill="1" applyBorder="1" applyAlignment="1">
      <alignment horizontal="center" vertical="center"/>
    </xf>
    <xf numFmtId="0" fontId="15" fillId="6" borderId="6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75" fillId="2" borderId="62" xfId="0" applyFont="1" applyFill="1" applyBorder="1" applyAlignment="1" applyProtection="1">
      <alignment horizontal="right" wrapText="1"/>
      <protection locked="0"/>
    </xf>
    <xf numFmtId="0" fontId="17" fillId="2" borderId="64" xfId="0" applyFont="1" applyFill="1" applyBorder="1" applyAlignment="1" applyProtection="1">
      <alignment horizontal="right"/>
      <protection locked="0"/>
    </xf>
    <xf numFmtId="0" fontId="17" fillId="2" borderId="4" xfId="0" applyFont="1" applyFill="1" applyBorder="1" applyAlignment="1" applyProtection="1">
      <alignment horizontal="right"/>
      <protection locked="0"/>
    </xf>
    <xf numFmtId="0" fontId="12" fillId="2" borderId="0" xfId="0" applyFont="1" applyFill="1" applyAlignment="1">
      <alignment horizontal="center" vertical="center" readingOrder="2"/>
    </xf>
    <xf numFmtId="0" fontId="14" fillId="2" borderId="53" xfId="0" applyFont="1" applyFill="1" applyBorder="1" applyAlignment="1" applyProtection="1">
      <alignment horizontal="right" vertical="center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36" fillId="0" borderId="58" xfId="0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right"/>
      <protection locked="0"/>
    </xf>
    <xf numFmtId="0" fontId="27" fillId="6" borderId="1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27" fillId="6" borderId="83" xfId="0" applyFont="1" applyFill="1" applyBorder="1" applyAlignment="1" applyProtection="1">
      <alignment horizontal="center" vertical="center" wrapText="1"/>
    </xf>
    <xf numFmtId="0" fontId="27" fillId="6" borderId="84" xfId="0" applyFont="1" applyFill="1" applyBorder="1" applyAlignment="1" applyProtection="1">
      <alignment horizontal="center" vertical="center" wrapText="1"/>
    </xf>
    <xf numFmtId="0" fontId="27" fillId="6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7" fillId="24" borderId="1" xfId="0" applyFont="1" applyFill="1" applyBorder="1" applyAlignment="1">
      <alignment horizontal="center" vertical="center"/>
    </xf>
    <xf numFmtId="0" fontId="27" fillId="0" borderId="15" xfId="0" applyFont="1" applyBorder="1" applyAlignment="1" applyProtection="1">
      <alignment horizontal="center" vertical="center"/>
      <protection locked="0"/>
    </xf>
    <xf numFmtId="0" fontId="52" fillId="0" borderId="0" xfId="0" applyFont="1" applyAlignment="1">
      <alignment horizontal="center" vertical="center"/>
    </xf>
  </cellXfs>
  <cellStyles count="59">
    <cellStyle name="20% - تمييز1" xfId="9"/>
    <cellStyle name="20% - تمييز2" xfId="10"/>
    <cellStyle name="20% - تمييز3" xfId="11"/>
    <cellStyle name="20% - تمييز4" xfId="12"/>
    <cellStyle name="20% - تمييز5" xfId="13"/>
    <cellStyle name="20% - تمييز6" xfId="14"/>
    <cellStyle name="40% - تمييز1" xfId="15"/>
    <cellStyle name="40% - تمييز2" xfId="16"/>
    <cellStyle name="40% - تمييز3" xfId="17"/>
    <cellStyle name="40% - تمييز4" xfId="18"/>
    <cellStyle name="40% - تمييز5" xfId="19"/>
    <cellStyle name="40% - تمييز6" xfId="20"/>
    <cellStyle name="60% - تمييز1" xfId="21"/>
    <cellStyle name="60% - تمييز2" xfId="22"/>
    <cellStyle name="60% - تمييز3" xfId="23"/>
    <cellStyle name="60% - تمييز4" xfId="24"/>
    <cellStyle name="60% - تمييز5" xfId="25"/>
    <cellStyle name="60% - تمييز6" xfId="26"/>
    <cellStyle name="Normal" xfId="0" builtinId="0"/>
    <cellStyle name="Normal 2" xfId="1"/>
    <cellStyle name="Normal 2 2" xfId="5"/>
    <cellStyle name="Normal 2 2 2" xfId="27"/>
    <cellStyle name="Normal 3" xfId="2"/>
    <cellStyle name="Normal 3 2" xfId="6"/>
    <cellStyle name="Normal 3 3" xfId="8"/>
    <cellStyle name="Normal 3 4" xfId="28"/>
    <cellStyle name="Normal 4" xfId="7"/>
    <cellStyle name="Normal 4 3" xfId="29"/>
    <cellStyle name="Normal 5 2" xfId="30"/>
    <cellStyle name="Note 2 3" xfId="57"/>
    <cellStyle name="Percent" xfId="58" builtinId="5"/>
    <cellStyle name="Percent 2" xfId="31"/>
    <cellStyle name="إخراج" xfId="32"/>
    <cellStyle name="إدخال" xfId="33"/>
    <cellStyle name="الإجمالي" xfId="34"/>
    <cellStyle name="تمييز1" xfId="35"/>
    <cellStyle name="تمييز2" xfId="36"/>
    <cellStyle name="تمييز3" xfId="37"/>
    <cellStyle name="تمييز4" xfId="38"/>
    <cellStyle name="تمييز5" xfId="39"/>
    <cellStyle name="تمييز6" xfId="40"/>
    <cellStyle name="جيد" xfId="41"/>
    <cellStyle name="حساب" xfId="42"/>
    <cellStyle name="خلية تدقيق" xfId="43"/>
    <cellStyle name="خلية مرتبطة" xfId="44"/>
    <cellStyle name="سيئ" xfId="45"/>
    <cellStyle name="عملة [0]_ءاجمالى أطباء أسوان الربع الثالث " xfId="3"/>
    <cellStyle name="عملة_ءاجمالى أطباء أسوان الربع الثالث " xfId="4"/>
    <cellStyle name="عنوان" xfId="46"/>
    <cellStyle name="عنوان 1" xfId="47"/>
    <cellStyle name="عنوان 2" xfId="48"/>
    <cellStyle name="عنوان 3" xfId="49"/>
    <cellStyle name="عنوان 4" xfId="50"/>
    <cellStyle name="فاصلة [0]_اجماليات التغذية تقريبي" xfId="51"/>
    <cellStyle name="فاصلة_اجماليات التغذية تقريبي" xfId="52"/>
    <cellStyle name="محايد" xfId="53"/>
    <cellStyle name="ملاحظة" xfId="54"/>
    <cellStyle name="نص تحذير" xfId="55"/>
    <cellStyle name="نص توضيحي" xfId="56"/>
  </cellStyles>
  <dxfs count="117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theme="8" tint="-0.499984740745262"/>
        </patternFill>
      </fill>
    </dxf>
    <dxf>
      <fill>
        <patternFill>
          <bgColor theme="8" tint="-0.499984740745262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C00000"/>
      </font>
    </dxf>
  </dxfs>
  <tableStyles count="0" defaultTableStyle="TableStyleMedium2" defaultPivotStyle="PivotStyleMedium9"/>
  <colors>
    <mruColors>
      <color rgb="FFFF7C80"/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504825</xdr:colOff>
      <xdr:row>9</xdr:row>
      <xdr:rowOff>76200</xdr:rowOff>
    </xdr:from>
    <xdr:to>
      <xdr:col>14</xdr:col>
      <xdr:colOff>428625</xdr:colOff>
      <xdr:row>12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9980618850" y="2438400"/>
          <a:ext cx="581025" cy="666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ar-EG" sz="1200" b="1" i="0" strike="noStrike">
              <a:solidFill>
                <a:srgbClr val="000000"/>
              </a:solidFill>
              <a:latin typeface="Arial"/>
              <a:cs typeface="Arial"/>
            </a:rPr>
            <a:t>خاتم الجهة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388776</xdr:colOff>
      <xdr:row>0</xdr:row>
      <xdr:rowOff>144235</xdr:rowOff>
    </xdr:from>
    <xdr:to>
      <xdr:col>20</xdr:col>
      <xdr:colOff>603769</xdr:colOff>
      <xdr:row>3</xdr:row>
      <xdr:rowOff>106913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10039970874" y="144235"/>
          <a:ext cx="2382416" cy="584719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ar-EG" sz="1400" b="1" i="0" strike="noStrike">
              <a:solidFill>
                <a:srgbClr val="000000"/>
              </a:solidFill>
              <a:latin typeface="Arial"/>
              <a:cs typeface="Arial"/>
            </a:rPr>
            <a:t>أ ج ( مركز المعلومات ) </a:t>
          </a:r>
        </a:p>
        <a:p>
          <a:pPr algn="ctr" rtl="0">
            <a:defRPr sz="1000"/>
          </a:pPr>
          <a:r>
            <a:rPr lang="ar-EG" sz="1400" b="1" i="0" strike="noStrike">
              <a:solidFill>
                <a:srgbClr val="000000"/>
              </a:solidFill>
              <a:latin typeface="Arial"/>
              <a:cs typeface="Arial"/>
            </a:rPr>
            <a:t> 3/ 3/ 20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648917</xdr:colOff>
      <xdr:row>31</xdr:row>
      <xdr:rowOff>57150</xdr:rowOff>
    </xdr:from>
    <xdr:to>
      <xdr:col>5</xdr:col>
      <xdr:colOff>657224</xdr:colOff>
      <xdr:row>32</xdr:row>
      <xdr:rowOff>112059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195756159" y="7766797"/>
          <a:ext cx="2081395" cy="31264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ar-EG" sz="1800">
              <a:effectLst/>
              <a:latin typeface="Calibri"/>
              <a:ea typeface="Calibri"/>
              <a:cs typeface="Arial"/>
            </a:rPr>
            <a:t>مدير المستشفى / المعهد</a:t>
          </a:r>
          <a:endParaRPr lang="en-US" sz="1200">
            <a:effectLst/>
            <a:latin typeface="Calibri"/>
            <a:ea typeface="Calibri"/>
            <a:cs typeface="Arial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ar-EG" sz="1600">
              <a:effectLst/>
              <a:latin typeface="Calibri"/>
              <a:ea typeface="Calibri"/>
              <a:cs typeface="Arial"/>
            </a:rPr>
            <a:t> </a:t>
          </a:r>
          <a:endParaRPr lang="en-US" sz="1100">
            <a:effectLst/>
            <a:latin typeface="Calibri"/>
            <a:ea typeface="Calibri"/>
            <a:cs typeface="Arial"/>
          </a:endParaRPr>
        </a:p>
      </xdr:txBody>
    </xdr:sp>
    <xdr:clientData/>
  </xdr:twoCellAnchor>
  <xdr:twoCellAnchor>
    <xdr:from>
      <xdr:col>1</xdr:col>
      <xdr:colOff>1704974</xdr:colOff>
      <xdr:row>31</xdr:row>
      <xdr:rowOff>47626</xdr:rowOff>
    </xdr:from>
    <xdr:to>
      <xdr:col>4</xdr:col>
      <xdr:colOff>180975</xdr:colOff>
      <xdr:row>32</xdr:row>
      <xdr:rowOff>134471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198305496" y="7757273"/>
          <a:ext cx="2364442" cy="3445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ar-EG" sz="1500" b="1">
              <a:effectLst/>
              <a:latin typeface="Calibri"/>
              <a:ea typeface="Calibri"/>
              <a:cs typeface="Arial"/>
            </a:rPr>
            <a:t>نائب المدير للشئون الفنية</a:t>
          </a:r>
          <a:endParaRPr lang="en-US" sz="1100" b="1">
            <a:effectLst/>
            <a:latin typeface="Calibri"/>
            <a:ea typeface="Calibri"/>
            <a:cs typeface="Arial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ar-EG" sz="1500">
              <a:effectLst/>
              <a:latin typeface="Calibri"/>
              <a:ea typeface="Calibri"/>
              <a:cs typeface="Arial"/>
            </a:rPr>
            <a:t> </a:t>
          </a:r>
          <a:endParaRPr lang="en-US" sz="1100">
            <a:effectLst/>
            <a:latin typeface="Calibri"/>
            <a:ea typeface="Calibri"/>
            <a:cs typeface="Arial"/>
          </a:endParaRPr>
        </a:p>
      </xdr:txBody>
    </xdr:sp>
    <xdr:clientData/>
  </xdr:twoCellAnchor>
  <xdr:twoCellAnchor>
    <xdr:from>
      <xdr:col>0</xdr:col>
      <xdr:colOff>197146</xdr:colOff>
      <xdr:row>31</xdr:row>
      <xdr:rowOff>20171</xdr:rowOff>
    </xdr:from>
    <xdr:to>
      <xdr:col>1</xdr:col>
      <xdr:colOff>1323975</xdr:colOff>
      <xdr:row>32</xdr:row>
      <xdr:rowOff>145678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1201050937" y="7729818"/>
          <a:ext cx="1698329" cy="3832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ar-EG" sz="1400" b="1">
              <a:effectLst/>
              <a:latin typeface="Calibri"/>
              <a:ea typeface="Calibri"/>
              <a:cs typeface="Arial"/>
            </a:rPr>
            <a:t>رئيس فريق الإحصاء </a:t>
          </a:r>
          <a:endParaRPr lang="en-US" sz="1100" b="1">
            <a:effectLst/>
            <a:latin typeface="Calibri"/>
            <a:ea typeface="Calibri"/>
            <a:cs typeface="Arial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ar-EG" sz="1400">
              <a:effectLst/>
              <a:latin typeface="Calibri"/>
              <a:ea typeface="Calibri"/>
              <a:cs typeface="Arial"/>
            </a:rPr>
            <a:t> </a:t>
          </a:r>
          <a:endParaRPr lang="en-US" sz="1100">
            <a:effectLst/>
            <a:latin typeface="Calibri"/>
            <a:ea typeface="Calibri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-0.249977111117893"/>
    <pageSetUpPr fitToPage="1"/>
  </sheetPr>
  <dimension ref="A1:S63"/>
  <sheetViews>
    <sheetView rightToLeft="1" view="pageBreakPreview" topLeftCell="A10" zoomScale="55" zoomScaleNormal="55" zoomScaleSheetLayoutView="55" workbookViewId="0">
      <selection activeCell="A46" sqref="A46"/>
    </sheetView>
  </sheetViews>
  <sheetFormatPr defaultRowHeight="30.75" customHeight="1"/>
  <cols>
    <col min="1" max="1" width="58.625" style="64" bestFit="1" customWidth="1"/>
    <col min="2" max="3" width="15.75" style="64" customWidth="1"/>
    <col min="4" max="11" width="20.125" style="64" customWidth="1"/>
    <col min="12" max="13" width="19.875" style="64" customWidth="1"/>
    <col min="14" max="14" width="20.125" style="94" customWidth="1"/>
    <col min="15" max="261" width="9.125" style="64"/>
    <col min="262" max="262" width="22" style="64" customWidth="1"/>
    <col min="263" max="263" width="12.625" style="64" customWidth="1"/>
    <col min="264" max="264" width="12" style="64" customWidth="1"/>
    <col min="265" max="265" width="13" style="64" customWidth="1"/>
    <col min="266" max="517" width="9.125" style="64"/>
    <col min="518" max="518" width="22" style="64" customWidth="1"/>
    <col min="519" max="519" width="12.625" style="64" customWidth="1"/>
    <col min="520" max="520" width="12" style="64" customWidth="1"/>
    <col min="521" max="521" width="13" style="64" customWidth="1"/>
    <col min="522" max="773" width="9.125" style="64"/>
    <col min="774" max="774" width="22" style="64" customWidth="1"/>
    <col min="775" max="775" width="12.625" style="64" customWidth="1"/>
    <col min="776" max="776" width="12" style="64" customWidth="1"/>
    <col min="777" max="777" width="13" style="64" customWidth="1"/>
    <col min="778" max="1029" width="9.125" style="64"/>
    <col min="1030" max="1030" width="22" style="64" customWidth="1"/>
    <col min="1031" max="1031" width="12.625" style="64" customWidth="1"/>
    <col min="1032" max="1032" width="12" style="64" customWidth="1"/>
    <col min="1033" max="1033" width="13" style="64" customWidth="1"/>
    <col min="1034" max="1285" width="9.125" style="64"/>
    <col min="1286" max="1286" width="22" style="64" customWidth="1"/>
    <col min="1287" max="1287" width="12.625" style="64" customWidth="1"/>
    <col min="1288" max="1288" width="12" style="64" customWidth="1"/>
    <col min="1289" max="1289" width="13" style="64" customWidth="1"/>
    <col min="1290" max="1541" width="9.125" style="64"/>
    <col min="1542" max="1542" width="22" style="64" customWidth="1"/>
    <col min="1543" max="1543" width="12.625" style="64" customWidth="1"/>
    <col min="1544" max="1544" width="12" style="64" customWidth="1"/>
    <col min="1545" max="1545" width="13" style="64" customWidth="1"/>
    <col min="1546" max="1797" width="9.125" style="64"/>
    <col min="1798" max="1798" width="22" style="64" customWidth="1"/>
    <col min="1799" max="1799" width="12.625" style="64" customWidth="1"/>
    <col min="1800" max="1800" width="12" style="64" customWidth="1"/>
    <col min="1801" max="1801" width="13" style="64" customWidth="1"/>
    <col min="1802" max="2053" width="9.125" style="64"/>
    <col min="2054" max="2054" width="22" style="64" customWidth="1"/>
    <col min="2055" max="2055" width="12.625" style="64" customWidth="1"/>
    <col min="2056" max="2056" width="12" style="64" customWidth="1"/>
    <col min="2057" max="2057" width="13" style="64" customWidth="1"/>
    <col min="2058" max="2309" width="9.125" style="64"/>
    <col min="2310" max="2310" width="22" style="64" customWidth="1"/>
    <col min="2311" max="2311" width="12.625" style="64" customWidth="1"/>
    <col min="2312" max="2312" width="12" style="64" customWidth="1"/>
    <col min="2313" max="2313" width="13" style="64" customWidth="1"/>
    <col min="2314" max="2565" width="9.125" style="64"/>
    <col min="2566" max="2566" width="22" style="64" customWidth="1"/>
    <col min="2567" max="2567" width="12.625" style="64" customWidth="1"/>
    <col min="2568" max="2568" width="12" style="64" customWidth="1"/>
    <col min="2569" max="2569" width="13" style="64" customWidth="1"/>
    <col min="2570" max="2821" width="9.125" style="64"/>
    <col min="2822" max="2822" width="22" style="64" customWidth="1"/>
    <col min="2823" max="2823" width="12.625" style="64" customWidth="1"/>
    <col min="2824" max="2824" width="12" style="64" customWidth="1"/>
    <col min="2825" max="2825" width="13" style="64" customWidth="1"/>
    <col min="2826" max="3077" width="9.125" style="64"/>
    <col min="3078" max="3078" width="22" style="64" customWidth="1"/>
    <col min="3079" max="3079" width="12.625" style="64" customWidth="1"/>
    <col min="3080" max="3080" width="12" style="64" customWidth="1"/>
    <col min="3081" max="3081" width="13" style="64" customWidth="1"/>
    <col min="3082" max="3333" width="9.125" style="64"/>
    <col min="3334" max="3334" width="22" style="64" customWidth="1"/>
    <col min="3335" max="3335" width="12.625" style="64" customWidth="1"/>
    <col min="3336" max="3336" width="12" style="64" customWidth="1"/>
    <col min="3337" max="3337" width="13" style="64" customWidth="1"/>
    <col min="3338" max="3589" width="9.125" style="64"/>
    <col min="3590" max="3590" width="22" style="64" customWidth="1"/>
    <col min="3591" max="3591" width="12.625" style="64" customWidth="1"/>
    <col min="3592" max="3592" width="12" style="64" customWidth="1"/>
    <col min="3593" max="3593" width="13" style="64" customWidth="1"/>
    <col min="3594" max="3845" width="9.125" style="64"/>
    <col min="3846" max="3846" width="22" style="64" customWidth="1"/>
    <col min="3847" max="3847" width="12.625" style="64" customWidth="1"/>
    <col min="3848" max="3848" width="12" style="64" customWidth="1"/>
    <col min="3849" max="3849" width="13" style="64" customWidth="1"/>
    <col min="3850" max="4101" width="9.125" style="64"/>
    <col min="4102" max="4102" width="22" style="64" customWidth="1"/>
    <col min="4103" max="4103" width="12.625" style="64" customWidth="1"/>
    <col min="4104" max="4104" width="12" style="64" customWidth="1"/>
    <col min="4105" max="4105" width="13" style="64" customWidth="1"/>
    <col min="4106" max="4357" width="9.125" style="64"/>
    <col min="4358" max="4358" width="22" style="64" customWidth="1"/>
    <col min="4359" max="4359" width="12.625" style="64" customWidth="1"/>
    <col min="4360" max="4360" width="12" style="64" customWidth="1"/>
    <col min="4361" max="4361" width="13" style="64" customWidth="1"/>
    <col min="4362" max="4613" width="9.125" style="64"/>
    <col min="4614" max="4614" width="22" style="64" customWidth="1"/>
    <col min="4615" max="4615" width="12.625" style="64" customWidth="1"/>
    <col min="4616" max="4616" width="12" style="64" customWidth="1"/>
    <col min="4617" max="4617" width="13" style="64" customWidth="1"/>
    <col min="4618" max="4869" width="9.125" style="64"/>
    <col min="4870" max="4870" width="22" style="64" customWidth="1"/>
    <col min="4871" max="4871" width="12.625" style="64" customWidth="1"/>
    <col min="4872" max="4872" width="12" style="64" customWidth="1"/>
    <col min="4873" max="4873" width="13" style="64" customWidth="1"/>
    <col min="4874" max="5125" width="9.125" style="64"/>
    <col min="5126" max="5126" width="22" style="64" customWidth="1"/>
    <col min="5127" max="5127" width="12.625" style="64" customWidth="1"/>
    <col min="5128" max="5128" width="12" style="64" customWidth="1"/>
    <col min="5129" max="5129" width="13" style="64" customWidth="1"/>
    <col min="5130" max="5381" width="9.125" style="64"/>
    <col min="5382" max="5382" width="22" style="64" customWidth="1"/>
    <col min="5383" max="5383" width="12.625" style="64" customWidth="1"/>
    <col min="5384" max="5384" width="12" style="64" customWidth="1"/>
    <col min="5385" max="5385" width="13" style="64" customWidth="1"/>
    <col min="5386" max="5637" width="9.125" style="64"/>
    <col min="5638" max="5638" width="22" style="64" customWidth="1"/>
    <col min="5639" max="5639" width="12.625" style="64" customWidth="1"/>
    <col min="5640" max="5640" width="12" style="64" customWidth="1"/>
    <col min="5641" max="5641" width="13" style="64" customWidth="1"/>
    <col min="5642" max="5893" width="9.125" style="64"/>
    <col min="5894" max="5894" width="22" style="64" customWidth="1"/>
    <col min="5895" max="5895" width="12.625" style="64" customWidth="1"/>
    <col min="5896" max="5896" width="12" style="64" customWidth="1"/>
    <col min="5897" max="5897" width="13" style="64" customWidth="1"/>
    <col min="5898" max="6149" width="9.125" style="64"/>
    <col min="6150" max="6150" width="22" style="64" customWidth="1"/>
    <col min="6151" max="6151" width="12.625" style="64" customWidth="1"/>
    <col min="6152" max="6152" width="12" style="64" customWidth="1"/>
    <col min="6153" max="6153" width="13" style="64" customWidth="1"/>
    <col min="6154" max="6405" width="9.125" style="64"/>
    <col min="6406" max="6406" width="22" style="64" customWidth="1"/>
    <col min="6407" max="6407" width="12.625" style="64" customWidth="1"/>
    <col min="6408" max="6408" width="12" style="64" customWidth="1"/>
    <col min="6409" max="6409" width="13" style="64" customWidth="1"/>
    <col min="6410" max="6661" width="9.125" style="64"/>
    <col min="6662" max="6662" width="22" style="64" customWidth="1"/>
    <col min="6663" max="6663" width="12.625" style="64" customWidth="1"/>
    <col min="6664" max="6664" width="12" style="64" customWidth="1"/>
    <col min="6665" max="6665" width="13" style="64" customWidth="1"/>
    <col min="6666" max="6917" width="9.125" style="64"/>
    <col min="6918" max="6918" width="22" style="64" customWidth="1"/>
    <col min="6919" max="6919" width="12.625" style="64" customWidth="1"/>
    <col min="6920" max="6920" width="12" style="64" customWidth="1"/>
    <col min="6921" max="6921" width="13" style="64" customWidth="1"/>
    <col min="6922" max="7173" width="9.125" style="64"/>
    <col min="7174" max="7174" width="22" style="64" customWidth="1"/>
    <col min="7175" max="7175" width="12.625" style="64" customWidth="1"/>
    <col min="7176" max="7176" width="12" style="64" customWidth="1"/>
    <col min="7177" max="7177" width="13" style="64" customWidth="1"/>
    <col min="7178" max="7429" width="9.125" style="64"/>
    <col min="7430" max="7430" width="22" style="64" customWidth="1"/>
    <col min="7431" max="7431" width="12.625" style="64" customWidth="1"/>
    <col min="7432" max="7432" width="12" style="64" customWidth="1"/>
    <col min="7433" max="7433" width="13" style="64" customWidth="1"/>
    <col min="7434" max="7685" width="9.125" style="64"/>
    <col min="7686" max="7686" width="22" style="64" customWidth="1"/>
    <col min="7687" max="7687" width="12.625" style="64" customWidth="1"/>
    <col min="7688" max="7688" width="12" style="64" customWidth="1"/>
    <col min="7689" max="7689" width="13" style="64" customWidth="1"/>
    <col min="7690" max="7941" width="9.125" style="64"/>
    <col min="7942" max="7942" width="22" style="64" customWidth="1"/>
    <col min="7943" max="7943" width="12.625" style="64" customWidth="1"/>
    <col min="7944" max="7944" width="12" style="64" customWidth="1"/>
    <col min="7945" max="7945" width="13" style="64" customWidth="1"/>
    <col min="7946" max="8197" width="9.125" style="64"/>
    <col min="8198" max="8198" width="22" style="64" customWidth="1"/>
    <col min="8199" max="8199" width="12.625" style="64" customWidth="1"/>
    <col min="8200" max="8200" width="12" style="64" customWidth="1"/>
    <col min="8201" max="8201" width="13" style="64" customWidth="1"/>
    <col min="8202" max="8453" width="9.125" style="64"/>
    <col min="8454" max="8454" width="22" style="64" customWidth="1"/>
    <col min="8455" max="8455" width="12.625" style="64" customWidth="1"/>
    <col min="8456" max="8456" width="12" style="64" customWidth="1"/>
    <col min="8457" max="8457" width="13" style="64" customWidth="1"/>
    <col min="8458" max="8709" width="9.125" style="64"/>
    <col min="8710" max="8710" width="22" style="64" customWidth="1"/>
    <col min="8711" max="8711" width="12.625" style="64" customWidth="1"/>
    <col min="8712" max="8712" width="12" style="64" customWidth="1"/>
    <col min="8713" max="8713" width="13" style="64" customWidth="1"/>
    <col min="8714" max="8965" width="9.125" style="64"/>
    <col min="8966" max="8966" width="22" style="64" customWidth="1"/>
    <col min="8967" max="8967" width="12.625" style="64" customWidth="1"/>
    <col min="8968" max="8968" width="12" style="64" customWidth="1"/>
    <col min="8969" max="8969" width="13" style="64" customWidth="1"/>
    <col min="8970" max="9221" width="9.125" style="64"/>
    <col min="9222" max="9222" width="22" style="64" customWidth="1"/>
    <col min="9223" max="9223" width="12.625" style="64" customWidth="1"/>
    <col min="9224" max="9224" width="12" style="64" customWidth="1"/>
    <col min="9225" max="9225" width="13" style="64" customWidth="1"/>
    <col min="9226" max="9477" width="9.125" style="64"/>
    <col min="9478" max="9478" width="22" style="64" customWidth="1"/>
    <col min="9479" max="9479" width="12.625" style="64" customWidth="1"/>
    <col min="9480" max="9480" width="12" style="64" customWidth="1"/>
    <col min="9481" max="9481" width="13" style="64" customWidth="1"/>
    <col min="9482" max="9733" width="9.125" style="64"/>
    <col min="9734" max="9734" width="22" style="64" customWidth="1"/>
    <col min="9735" max="9735" width="12.625" style="64" customWidth="1"/>
    <col min="9736" max="9736" width="12" style="64" customWidth="1"/>
    <col min="9737" max="9737" width="13" style="64" customWidth="1"/>
    <col min="9738" max="9989" width="9.125" style="64"/>
    <col min="9990" max="9990" width="22" style="64" customWidth="1"/>
    <col min="9991" max="9991" width="12.625" style="64" customWidth="1"/>
    <col min="9992" max="9992" width="12" style="64" customWidth="1"/>
    <col min="9993" max="9993" width="13" style="64" customWidth="1"/>
    <col min="9994" max="10245" width="9.125" style="64"/>
    <col min="10246" max="10246" width="22" style="64" customWidth="1"/>
    <col min="10247" max="10247" width="12.625" style="64" customWidth="1"/>
    <col min="10248" max="10248" width="12" style="64" customWidth="1"/>
    <col min="10249" max="10249" width="13" style="64" customWidth="1"/>
    <col min="10250" max="10501" width="9.125" style="64"/>
    <col min="10502" max="10502" width="22" style="64" customWidth="1"/>
    <col min="10503" max="10503" width="12.625" style="64" customWidth="1"/>
    <col min="10504" max="10504" width="12" style="64" customWidth="1"/>
    <col min="10505" max="10505" width="13" style="64" customWidth="1"/>
    <col min="10506" max="10757" width="9.125" style="64"/>
    <col min="10758" max="10758" width="22" style="64" customWidth="1"/>
    <col min="10759" max="10759" width="12.625" style="64" customWidth="1"/>
    <col min="10760" max="10760" width="12" style="64" customWidth="1"/>
    <col min="10761" max="10761" width="13" style="64" customWidth="1"/>
    <col min="10762" max="11013" width="9.125" style="64"/>
    <col min="11014" max="11014" width="22" style="64" customWidth="1"/>
    <col min="11015" max="11015" width="12.625" style="64" customWidth="1"/>
    <col min="11016" max="11016" width="12" style="64" customWidth="1"/>
    <col min="11017" max="11017" width="13" style="64" customWidth="1"/>
    <col min="11018" max="11269" width="9.125" style="64"/>
    <col min="11270" max="11270" width="22" style="64" customWidth="1"/>
    <col min="11271" max="11271" width="12.625" style="64" customWidth="1"/>
    <col min="11272" max="11272" width="12" style="64" customWidth="1"/>
    <col min="11273" max="11273" width="13" style="64" customWidth="1"/>
    <col min="11274" max="11525" width="9.125" style="64"/>
    <col min="11526" max="11526" width="22" style="64" customWidth="1"/>
    <col min="11527" max="11527" width="12.625" style="64" customWidth="1"/>
    <col min="11528" max="11528" width="12" style="64" customWidth="1"/>
    <col min="11529" max="11529" width="13" style="64" customWidth="1"/>
    <col min="11530" max="11781" width="9.125" style="64"/>
    <col min="11782" max="11782" width="22" style="64" customWidth="1"/>
    <col min="11783" max="11783" width="12.625" style="64" customWidth="1"/>
    <col min="11784" max="11784" width="12" style="64" customWidth="1"/>
    <col min="11785" max="11785" width="13" style="64" customWidth="1"/>
    <col min="11786" max="12037" width="9.125" style="64"/>
    <col min="12038" max="12038" width="22" style="64" customWidth="1"/>
    <col min="12039" max="12039" width="12.625" style="64" customWidth="1"/>
    <col min="12040" max="12040" width="12" style="64" customWidth="1"/>
    <col min="12041" max="12041" width="13" style="64" customWidth="1"/>
    <col min="12042" max="12293" width="9.125" style="64"/>
    <col min="12294" max="12294" width="22" style="64" customWidth="1"/>
    <col min="12295" max="12295" width="12.625" style="64" customWidth="1"/>
    <col min="12296" max="12296" width="12" style="64" customWidth="1"/>
    <col min="12297" max="12297" width="13" style="64" customWidth="1"/>
    <col min="12298" max="12549" width="9.125" style="64"/>
    <col min="12550" max="12550" width="22" style="64" customWidth="1"/>
    <col min="12551" max="12551" width="12.625" style="64" customWidth="1"/>
    <col min="12552" max="12552" width="12" style="64" customWidth="1"/>
    <col min="12553" max="12553" width="13" style="64" customWidth="1"/>
    <col min="12554" max="12805" width="9.125" style="64"/>
    <col min="12806" max="12806" width="22" style="64" customWidth="1"/>
    <col min="12807" max="12807" width="12.625" style="64" customWidth="1"/>
    <col min="12808" max="12808" width="12" style="64" customWidth="1"/>
    <col min="12809" max="12809" width="13" style="64" customWidth="1"/>
    <col min="12810" max="13061" width="9.125" style="64"/>
    <col min="13062" max="13062" width="22" style="64" customWidth="1"/>
    <col min="13063" max="13063" width="12.625" style="64" customWidth="1"/>
    <col min="13064" max="13064" width="12" style="64" customWidth="1"/>
    <col min="13065" max="13065" width="13" style="64" customWidth="1"/>
    <col min="13066" max="13317" width="9.125" style="64"/>
    <col min="13318" max="13318" width="22" style="64" customWidth="1"/>
    <col min="13319" max="13319" width="12.625" style="64" customWidth="1"/>
    <col min="13320" max="13320" width="12" style="64" customWidth="1"/>
    <col min="13321" max="13321" width="13" style="64" customWidth="1"/>
    <col min="13322" max="13573" width="9.125" style="64"/>
    <col min="13574" max="13574" width="22" style="64" customWidth="1"/>
    <col min="13575" max="13575" width="12.625" style="64" customWidth="1"/>
    <col min="13576" max="13576" width="12" style="64" customWidth="1"/>
    <col min="13577" max="13577" width="13" style="64" customWidth="1"/>
    <col min="13578" max="13829" width="9.125" style="64"/>
    <col min="13830" max="13830" width="22" style="64" customWidth="1"/>
    <col min="13831" max="13831" width="12.625" style="64" customWidth="1"/>
    <col min="13832" max="13832" width="12" style="64" customWidth="1"/>
    <col min="13833" max="13833" width="13" style="64" customWidth="1"/>
    <col min="13834" max="14085" width="9.125" style="64"/>
    <col min="14086" max="14086" width="22" style="64" customWidth="1"/>
    <col min="14087" max="14087" width="12.625" style="64" customWidth="1"/>
    <col min="14088" max="14088" width="12" style="64" customWidth="1"/>
    <col min="14089" max="14089" width="13" style="64" customWidth="1"/>
    <col min="14090" max="14341" width="9.125" style="64"/>
    <col min="14342" max="14342" width="22" style="64" customWidth="1"/>
    <col min="14343" max="14343" width="12.625" style="64" customWidth="1"/>
    <col min="14344" max="14344" width="12" style="64" customWidth="1"/>
    <col min="14345" max="14345" width="13" style="64" customWidth="1"/>
    <col min="14346" max="14597" width="9.125" style="64"/>
    <col min="14598" max="14598" width="22" style="64" customWidth="1"/>
    <col min="14599" max="14599" width="12.625" style="64" customWidth="1"/>
    <col min="14600" max="14600" width="12" style="64" customWidth="1"/>
    <col min="14601" max="14601" width="13" style="64" customWidth="1"/>
    <col min="14602" max="14853" width="9.125" style="64"/>
    <col min="14854" max="14854" width="22" style="64" customWidth="1"/>
    <col min="14855" max="14855" width="12.625" style="64" customWidth="1"/>
    <col min="14856" max="14856" width="12" style="64" customWidth="1"/>
    <col min="14857" max="14857" width="13" style="64" customWidth="1"/>
    <col min="14858" max="15109" width="9.125" style="64"/>
    <col min="15110" max="15110" width="22" style="64" customWidth="1"/>
    <col min="15111" max="15111" width="12.625" style="64" customWidth="1"/>
    <col min="15112" max="15112" width="12" style="64" customWidth="1"/>
    <col min="15113" max="15113" width="13" style="64" customWidth="1"/>
    <col min="15114" max="15365" width="9.125" style="64"/>
    <col min="15366" max="15366" width="22" style="64" customWidth="1"/>
    <col min="15367" max="15367" width="12.625" style="64" customWidth="1"/>
    <col min="15368" max="15368" width="12" style="64" customWidth="1"/>
    <col min="15369" max="15369" width="13" style="64" customWidth="1"/>
    <col min="15370" max="15621" width="9.125" style="64"/>
    <col min="15622" max="15622" width="22" style="64" customWidth="1"/>
    <col min="15623" max="15623" width="12.625" style="64" customWidth="1"/>
    <col min="15624" max="15624" width="12" style="64" customWidth="1"/>
    <col min="15625" max="15625" width="13" style="64" customWidth="1"/>
    <col min="15626" max="15877" width="9.125" style="64"/>
    <col min="15878" max="15878" width="22" style="64" customWidth="1"/>
    <col min="15879" max="15879" width="12.625" style="64" customWidth="1"/>
    <col min="15880" max="15880" width="12" style="64" customWidth="1"/>
    <col min="15881" max="15881" width="13" style="64" customWidth="1"/>
    <col min="15882" max="16133" width="9.125" style="64"/>
    <col min="16134" max="16134" width="22" style="64" customWidth="1"/>
    <col min="16135" max="16135" width="12.625" style="64" customWidth="1"/>
    <col min="16136" max="16136" width="12" style="64" customWidth="1"/>
    <col min="16137" max="16137" width="13" style="64" customWidth="1"/>
    <col min="16138" max="16384" width="9.125" style="64"/>
  </cols>
  <sheetData>
    <row r="1" spans="1:19" ht="30.75" hidden="1" customHeight="1" thickBot="1">
      <c r="A1" s="99" t="s">
        <v>99</v>
      </c>
      <c r="B1" s="99"/>
      <c r="C1" s="99"/>
      <c r="D1" s="4"/>
      <c r="E1" s="4"/>
      <c r="F1" s="4"/>
      <c r="G1" s="4"/>
      <c r="H1" s="4"/>
      <c r="I1" s="4"/>
      <c r="J1" s="4"/>
      <c r="K1" s="4"/>
      <c r="L1" s="4"/>
      <c r="M1" s="4"/>
      <c r="N1" s="7"/>
      <c r="O1" s="4"/>
      <c r="P1" s="4"/>
      <c r="Q1" s="4"/>
      <c r="R1" s="4"/>
      <c r="S1" s="4"/>
    </row>
    <row r="2" spans="1:19" ht="30.75" customHeight="1" thickBot="1">
      <c r="A2" s="99" t="s">
        <v>0</v>
      </c>
      <c r="B2" s="99"/>
      <c r="C2" s="99"/>
      <c r="D2" s="4"/>
      <c r="E2" s="848" t="s">
        <v>323</v>
      </c>
      <c r="F2" s="849"/>
      <c r="G2" s="849"/>
      <c r="H2" s="849"/>
      <c r="I2" s="849"/>
      <c r="J2" s="850"/>
      <c r="K2" s="162"/>
      <c r="L2" s="4"/>
      <c r="M2" s="4"/>
      <c r="N2" s="7"/>
      <c r="O2" s="4"/>
      <c r="P2" s="4"/>
      <c r="Q2" s="4"/>
      <c r="R2" s="4"/>
      <c r="S2" s="4"/>
    </row>
    <row r="3" spans="1:19" ht="30.75" customHeight="1" thickBot="1">
      <c r="A3" s="382" t="s">
        <v>548</v>
      </c>
      <c r="B3" s="178"/>
      <c r="C3" s="178"/>
      <c r="D3" s="4"/>
      <c r="E3" s="4"/>
      <c r="F3" s="4"/>
      <c r="G3" s="4"/>
      <c r="H3" s="4"/>
      <c r="I3" s="4"/>
      <c r="J3" s="4"/>
      <c r="K3" s="4"/>
      <c r="L3" s="4"/>
      <c r="M3" s="4"/>
      <c r="N3" s="7"/>
      <c r="O3" s="4"/>
      <c r="P3" s="4"/>
      <c r="Q3" s="4"/>
      <c r="R3" s="4"/>
      <c r="S3" s="4"/>
    </row>
    <row r="4" spans="1:19" ht="30.75" customHeight="1" thickBot="1">
      <c r="A4" s="195" t="s">
        <v>162</v>
      </c>
      <c r="B4" s="857" t="s">
        <v>762</v>
      </c>
      <c r="C4" s="858"/>
      <c r="D4" s="858"/>
      <c r="E4" s="858"/>
      <c r="F4" s="858"/>
      <c r="G4" s="859"/>
      <c r="H4" s="196"/>
      <c r="I4" s="162"/>
      <c r="J4" s="162"/>
      <c r="K4" s="162"/>
      <c r="L4" s="162"/>
      <c r="M4" s="7"/>
      <c r="N4" s="7"/>
      <c r="O4" s="4"/>
      <c r="P4" s="4"/>
      <c r="Q4" s="4"/>
      <c r="R4" s="4"/>
      <c r="S4" s="4"/>
    </row>
    <row r="5" spans="1:19" ht="30.75" customHeight="1" thickBot="1">
      <c r="A5" s="374" t="s">
        <v>234</v>
      </c>
      <c r="B5" s="163"/>
      <c r="C5" s="163"/>
      <c r="D5" s="851" t="s">
        <v>751</v>
      </c>
      <c r="E5" s="851"/>
      <c r="F5" s="851"/>
      <c r="G5" s="851"/>
      <c r="H5" s="851"/>
      <c r="I5" s="851"/>
      <c r="J5" s="851"/>
      <c r="K5" s="851"/>
      <c r="L5" s="851"/>
      <c r="M5" s="59"/>
      <c r="N5" s="7"/>
      <c r="O5" s="4"/>
      <c r="P5" s="4"/>
      <c r="Q5" s="4"/>
      <c r="R5" s="4"/>
      <c r="S5" s="4"/>
    </row>
    <row r="6" spans="1:19" s="152" customFormat="1" ht="36.75" customHeight="1" thickTop="1" thickBot="1">
      <c r="A6" s="860" t="s">
        <v>239</v>
      </c>
      <c r="B6" s="870" t="s">
        <v>467</v>
      </c>
      <c r="C6" s="871"/>
      <c r="D6" s="871"/>
      <c r="E6" s="871"/>
      <c r="F6" s="872"/>
      <c r="G6" s="870" t="s">
        <v>95</v>
      </c>
      <c r="H6" s="871"/>
      <c r="I6" s="871"/>
      <c r="J6" s="871"/>
      <c r="K6" s="871"/>
      <c r="L6" s="871"/>
      <c r="M6" s="871"/>
      <c r="N6" s="860" t="s">
        <v>437</v>
      </c>
      <c r="O6" s="403"/>
      <c r="P6" s="403"/>
      <c r="Q6" s="403"/>
      <c r="R6" s="403"/>
      <c r="S6" s="403"/>
    </row>
    <row r="7" spans="1:19" s="370" customFormat="1" ht="36.75" customHeight="1">
      <c r="A7" s="861"/>
      <c r="B7" s="868" t="s">
        <v>482</v>
      </c>
      <c r="C7" s="869"/>
      <c r="D7" s="863" t="s">
        <v>478</v>
      </c>
      <c r="E7" s="852" t="s">
        <v>226</v>
      </c>
      <c r="F7" s="866" t="s">
        <v>232</v>
      </c>
      <c r="G7" s="873" t="s">
        <v>477</v>
      </c>
      <c r="H7" s="874"/>
      <c r="I7" s="854" t="s">
        <v>479</v>
      </c>
      <c r="J7" s="855"/>
      <c r="K7" s="856"/>
      <c r="L7" s="852" t="s">
        <v>466</v>
      </c>
      <c r="M7" s="853"/>
      <c r="N7" s="861"/>
      <c r="O7" s="377"/>
      <c r="P7" s="377"/>
      <c r="Q7" s="377"/>
      <c r="R7" s="377"/>
      <c r="S7" s="377"/>
    </row>
    <row r="8" spans="1:19" s="370" customFormat="1" ht="36.75" customHeight="1" thickBot="1">
      <c r="A8" s="862"/>
      <c r="B8" s="656" t="s">
        <v>235</v>
      </c>
      <c r="C8" s="662" t="s">
        <v>236</v>
      </c>
      <c r="D8" s="864"/>
      <c r="E8" s="865"/>
      <c r="F8" s="867"/>
      <c r="G8" s="656" t="s">
        <v>235</v>
      </c>
      <c r="H8" s="657" t="s">
        <v>236</v>
      </c>
      <c r="I8" s="658" t="s">
        <v>470</v>
      </c>
      <c r="J8" s="659" t="s">
        <v>469</v>
      </c>
      <c r="K8" s="657" t="s">
        <v>463</v>
      </c>
      <c r="L8" s="660" t="s">
        <v>228</v>
      </c>
      <c r="M8" s="661" t="s">
        <v>229</v>
      </c>
      <c r="N8" s="862"/>
      <c r="O8" s="377"/>
      <c r="P8" s="377"/>
      <c r="Q8" s="377"/>
      <c r="R8" s="377"/>
      <c r="S8" s="377"/>
    </row>
    <row r="9" spans="1:19" s="154" customFormat="1" ht="53.25" customHeight="1">
      <c r="A9" s="639" t="s">
        <v>450</v>
      </c>
      <c r="B9" s="187" t="s">
        <v>230</v>
      </c>
      <c r="C9" s="187" t="s">
        <v>230</v>
      </c>
      <c r="D9" s="187" t="s">
        <v>230</v>
      </c>
      <c r="E9" s="187" t="s">
        <v>230</v>
      </c>
      <c r="F9" s="187" t="s">
        <v>230</v>
      </c>
      <c r="G9" s="187" t="s">
        <v>230</v>
      </c>
      <c r="H9" s="187" t="s">
        <v>230</v>
      </c>
      <c r="I9" s="187" t="s">
        <v>230</v>
      </c>
      <c r="J9" s="187" t="s">
        <v>230</v>
      </c>
      <c r="K9" s="187" t="s">
        <v>230</v>
      </c>
      <c r="L9" s="187" t="s">
        <v>230</v>
      </c>
      <c r="M9" s="187" t="s">
        <v>230</v>
      </c>
      <c r="N9" s="647">
        <f>SUM(D9,I9:K9)</f>
        <v>0</v>
      </c>
      <c r="O9" s="58"/>
      <c r="P9" s="58"/>
      <c r="Q9" s="58"/>
      <c r="R9" s="58"/>
      <c r="S9" s="58"/>
    </row>
    <row r="10" spans="1:19" s="154" customFormat="1" ht="53.25" customHeight="1">
      <c r="A10" s="640" t="s">
        <v>448</v>
      </c>
      <c r="B10" s="187" t="s">
        <v>230</v>
      </c>
      <c r="C10" s="187" t="s">
        <v>230</v>
      </c>
      <c r="D10" s="187" t="s">
        <v>230</v>
      </c>
      <c r="E10" s="187" t="s">
        <v>230</v>
      </c>
      <c r="F10" s="187" t="s">
        <v>230</v>
      </c>
      <c r="G10" s="187" t="s">
        <v>230</v>
      </c>
      <c r="H10" s="187" t="s">
        <v>230</v>
      </c>
      <c r="I10" s="187" t="s">
        <v>230</v>
      </c>
      <c r="J10" s="187" t="s">
        <v>230</v>
      </c>
      <c r="K10" s="187" t="s">
        <v>230</v>
      </c>
      <c r="L10" s="187" t="s">
        <v>230</v>
      </c>
      <c r="M10" s="187" t="s">
        <v>230</v>
      </c>
      <c r="N10" s="648">
        <f t="shared" ref="N10:N54" si="0">SUM(D10,I10:K10)</f>
        <v>0</v>
      </c>
      <c r="O10" s="58"/>
      <c r="P10" s="58"/>
      <c r="Q10" s="58"/>
      <c r="R10" s="58"/>
      <c r="S10" s="58"/>
    </row>
    <row r="11" spans="1:19" s="101" customFormat="1" ht="53.25" customHeight="1">
      <c r="A11" s="641" t="s">
        <v>364</v>
      </c>
      <c r="B11" s="187" t="s">
        <v>230</v>
      </c>
      <c r="C11" s="187" t="s">
        <v>230</v>
      </c>
      <c r="D11" s="187" t="s">
        <v>230</v>
      </c>
      <c r="E11" s="187" t="s">
        <v>230</v>
      </c>
      <c r="F11" s="187" t="s">
        <v>230</v>
      </c>
      <c r="G11" s="179">
        <v>1</v>
      </c>
      <c r="H11" s="121">
        <v>0</v>
      </c>
      <c r="I11" s="406">
        <v>228</v>
      </c>
      <c r="J11" s="120">
        <v>0</v>
      </c>
      <c r="K11" s="121">
        <v>0</v>
      </c>
      <c r="L11" s="193">
        <v>0</v>
      </c>
      <c r="M11" s="194">
        <v>0</v>
      </c>
      <c r="N11" s="649">
        <f t="shared" si="0"/>
        <v>228</v>
      </c>
      <c r="O11" s="100"/>
      <c r="P11" s="100"/>
      <c r="Q11" s="100"/>
      <c r="R11" s="100"/>
      <c r="S11" s="100"/>
    </row>
    <row r="12" spans="1:19" s="101" customFormat="1" ht="53.25" customHeight="1">
      <c r="A12" s="640" t="s">
        <v>365</v>
      </c>
      <c r="B12" s="187" t="s">
        <v>230</v>
      </c>
      <c r="C12" s="187" t="s">
        <v>230</v>
      </c>
      <c r="D12" s="187" t="s">
        <v>230</v>
      </c>
      <c r="E12" s="187" t="s">
        <v>230</v>
      </c>
      <c r="F12" s="187" t="s">
        <v>230</v>
      </c>
      <c r="G12" s="180">
        <v>1</v>
      </c>
      <c r="H12" s="123">
        <v>0</v>
      </c>
      <c r="I12" s="405">
        <v>226</v>
      </c>
      <c r="J12" s="122">
        <v>0</v>
      </c>
      <c r="K12" s="123">
        <v>0</v>
      </c>
      <c r="L12" s="185">
        <v>0</v>
      </c>
      <c r="M12" s="186">
        <v>0</v>
      </c>
      <c r="N12" s="648">
        <f t="shared" si="0"/>
        <v>226</v>
      </c>
      <c r="O12" s="100"/>
      <c r="P12" s="100"/>
      <c r="Q12" s="100"/>
      <c r="R12" s="100"/>
      <c r="S12" s="100"/>
    </row>
    <row r="13" spans="1:19" s="101" customFormat="1" ht="53.25" customHeight="1">
      <c r="A13" s="640" t="s">
        <v>366</v>
      </c>
      <c r="B13" s="637" t="s">
        <v>230</v>
      </c>
      <c r="C13" s="638" t="s">
        <v>230</v>
      </c>
      <c r="D13" s="411" t="s">
        <v>230</v>
      </c>
      <c r="E13" s="408" t="s">
        <v>230</v>
      </c>
      <c r="F13" s="182" t="s">
        <v>230</v>
      </c>
      <c r="G13" s="187" t="s">
        <v>230</v>
      </c>
      <c r="H13" s="187" t="s">
        <v>230</v>
      </c>
      <c r="I13" s="187" t="s">
        <v>230</v>
      </c>
      <c r="J13" s="187" t="s">
        <v>230</v>
      </c>
      <c r="K13" s="187" t="s">
        <v>230</v>
      </c>
      <c r="L13" s="187" t="s">
        <v>230</v>
      </c>
      <c r="M13" s="187" t="s">
        <v>230</v>
      </c>
      <c r="N13" s="649">
        <f t="shared" si="0"/>
        <v>0</v>
      </c>
      <c r="O13" s="100"/>
      <c r="P13" s="100"/>
      <c r="Q13" s="100"/>
      <c r="R13" s="100"/>
      <c r="S13" s="100"/>
    </row>
    <row r="14" spans="1:19" s="101" customFormat="1" ht="53.25" customHeight="1">
      <c r="A14" s="640" t="s">
        <v>367</v>
      </c>
      <c r="B14" s="187" t="s">
        <v>230</v>
      </c>
      <c r="C14" s="187" t="s">
        <v>230</v>
      </c>
      <c r="D14" s="187" t="s">
        <v>230</v>
      </c>
      <c r="E14" s="187" t="s">
        <v>230</v>
      </c>
      <c r="F14" s="187" t="s">
        <v>230</v>
      </c>
      <c r="G14" s="187" t="s">
        <v>230</v>
      </c>
      <c r="H14" s="187" t="s">
        <v>230</v>
      </c>
      <c r="I14" s="187" t="s">
        <v>230</v>
      </c>
      <c r="J14" s="187" t="s">
        <v>230</v>
      </c>
      <c r="K14" s="187" t="s">
        <v>230</v>
      </c>
      <c r="L14" s="187" t="s">
        <v>230</v>
      </c>
      <c r="M14" s="187" t="s">
        <v>230</v>
      </c>
      <c r="N14" s="648">
        <f t="shared" si="0"/>
        <v>0</v>
      </c>
      <c r="O14" s="100"/>
      <c r="P14" s="100"/>
      <c r="Q14" s="100"/>
      <c r="R14" s="100"/>
      <c r="S14" s="100"/>
    </row>
    <row r="15" spans="1:19" s="101" customFormat="1" ht="53.25" customHeight="1">
      <c r="A15" s="640" t="s">
        <v>368</v>
      </c>
      <c r="B15" s="187" t="s">
        <v>230</v>
      </c>
      <c r="C15" s="187" t="s">
        <v>230</v>
      </c>
      <c r="D15" s="187" t="s">
        <v>230</v>
      </c>
      <c r="E15" s="187" t="s">
        <v>230</v>
      </c>
      <c r="F15" s="187" t="s">
        <v>230</v>
      </c>
      <c r="G15" s="187" t="s">
        <v>230</v>
      </c>
      <c r="H15" s="187" t="s">
        <v>230</v>
      </c>
      <c r="I15" s="187" t="s">
        <v>230</v>
      </c>
      <c r="J15" s="187" t="s">
        <v>230</v>
      </c>
      <c r="K15" s="187" t="s">
        <v>230</v>
      </c>
      <c r="L15" s="187" t="s">
        <v>230</v>
      </c>
      <c r="M15" s="187" t="s">
        <v>230</v>
      </c>
      <c r="N15" s="649">
        <f t="shared" si="0"/>
        <v>0</v>
      </c>
      <c r="O15" s="100"/>
      <c r="P15" s="100"/>
      <c r="Q15" s="100"/>
      <c r="R15" s="100"/>
      <c r="S15" s="100"/>
    </row>
    <row r="16" spans="1:19" s="101" customFormat="1" ht="53.25" customHeight="1">
      <c r="A16" s="640" t="s">
        <v>369</v>
      </c>
      <c r="B16" s="650" t="s">
        <v>230</v>
      </c>
      <c r="C16" s="651" t="s">
        <v>230</v>
      </c>
      <c r="D16" s="412" t="s">
        <v>230</v>
      </c>
      <c r="E16" s="409" t="s">
        <v>230</v>
      </c>
      <c r="F16" s="183" t="s">
        <v>230</v>
      </c>
      <c r="G16" s="187" t="s">
        <v>230</v>
      </c>
      <c r="H16" s="187" t="s">
        <v>230</v>
      </c>
      <c r="I16" s="187" t="s">
        <v>230</v>
      </c>
      <c r="J16" s="187" t="s">
        <v>230</v>
      </c>
      <c r="K16" s="187" t="s">
        <v>230</v>
      </c>
      <c r="L16" s="187" t="s">
        <v>230</v>
      </c>
      <c r="M16" s="187" t="s">
        <v>230</v>
      </c>
      <c r="N16" s="648">
        <f t="shared" si="0"/>
        <v>0</v>
      </c>
      <c r="O16" s="100"/>
      <c r="P16" s="100"/>
      <c r="Q16" s="100"/>
      <c r="R16" s="100"/>
      <c r="S16" s="100"/>
    </row>
    <row r="17" spans="1:19" s="101" customFormat="1" ht="53.25" customHeight="1">
      <c r="A17" s="640" t="s">
        <v>370</v>
      </c>
      <c r="B17" s="187" t="s">
        <v>230</v>
      </c>
      <c r="C17" s="187" t="s">
        <v>230</v>
      </c>
      <c r="D17" s="187" t="s">
        <v>230</v>
      </c>
      <c r="E17" s="187" t="s">
        <v>230</v>
      </c>
      <c r="F17" s="187" t="s">
        <v>230</v>
      </c>
      <c r="G17" s="652" t="s">
        <v>230</v>
      </c>
      <c r="H17" s="653" t="s">
        <v>230</v>
      </c>
      <c r="I17" s="654" t="s">
        <v>230</v>
      </c>
      <c r="J17" s="655" t="s">
        <v>230</v>
      </c>
      <c r="K17" s="653" t="s">
        <v>230</v>
      </c>
      <c r="L17" s="404" t="s">
        <v>230</v>
      </c>
      <c r="M17" s="262" t="s">
        <v>230</v>
      </c>
      <c r="N17" s="649">
        <f t="shared" si="0"/>
        <v>0</v>
      </c>
      <c r="O17" s="100"/>
      <c r="P17" s="100"/>
      <c r="Q17" s="100"/>
      <c r="R17" s="100"/>
      <c r="S17" s="100"/>
    </row>
    <row r="18" spans="1:19" s="101" customFormat="1" ht="53.25" customHeight="1">
      <c r="A18" s="640" t="s">
        <v>371</v>
      </c>
      <c r="B18" s="650" t="s">
        <v>230</v>
      </c>
      <c r="C18" s="651" t="s">
        <v>230</v>
      </c>
      <c r="D18" s="412" t="s">
        <v>230</v>
      </c>
      <c r="E18" s="409" t="s">
        <v>230</v>
      </c>
      <c r="F18" s="183" t="s">
        <v>230</v>
      </c>
      <c r="G18" s="187" t="s">
        <v>230</v>
      </c>
      <c r="H18" s="187" t="s">
        <v>230</v>
      </c>
      <c r="I18" s="187" t="s">
        <v>230</v>
      </c>
      <c r="J18" s="187" t="s">
        <v>230</v>
      </c>
      <c r="K18" s="187" t="s">
        <v>230</v>
      </c>
      <c r="L18" s="187" t="s">
        <v>230</v>
      </c>
      <c r="M18" s="187" t="s">
        <v>230</v>
      </c>
      <c r="N18" s="648">
        <f t="shared" si="0"/>
        <v>0</v>
      </c>
      <c r="O18" s="100"/>
      <c r="P18" s="100"/>
      <c r="Q18" s="100"/>
      <c r="R18" s="100"/>
      <c r="S18" s="100"/>
    </row>
    <row r="19" spans="1:19" s="101" customFormat="1" ht="53.25" customHeight="1">
      <c r="A19" s="640" t="s">
        <v>372</v>
      </c>
      <c r="B19" s="187" t="s">
        <v>230</v>
      </c>
      <c r="C19" s="187" t="s">
        <v>230</v>
      </c>
      <c r="D19" s="187" t="s">
        <v>230</v>
      </c>
      <c r="E19" s="187" t="s">
        <v>230</v>
      </c>
      <c r="F19" s="187" t="s">
        <v>230</v>
      </c>
      <c r="G19" s="187" t="s">
        <v>230</v>
      </c>
      <c r="H19" s="187" t="s">
        <v>230</v>
      </c>
      <c r="I19" s="187" t="s">
        <v>230</v>
      </c>
      <c r="J19" s="187" t="s">
        <v>230</v>
      </c>
      <c r="K19" s="187" t="s">
        <v>230</v>
      </c>
      <c r="L19" s="187" t="s">
        <v>230</v>
      </c>
      <c r="M19" s="187" t="s">
        <v>230</v>
      </c>
      <c r="N19" s="649">
        <f t="shared" si="0"/>
        <v>0</v>
      </c>
      <c r="O19" s="100"/>
      <c r="P19" s="100"/>
      <c r="Q19" s="100"/>
      <c r="R19" s="100"/>
      <c r="S19" s="100"/>
    </row>
    <row r="20" spans="1:19" s="101" customFormat="1" ht="53.25" customHeight="1">
      <c r="A20" s="640" t="s">
        <v>373</v>
      </c>
      <c r="B20" s="187" t="s">
        <v>230</v>
      </c>
      <c r="C20" s="187" t="s">
        <v>230</v>
      </c>
      <c r="D20" s="187" t="s">
        <v>230</v>
      </c>
      <c r="E20" s="187" t="s">
        <v>230</v>
      </c>
      <c r="F20" s="187" t="s">
        <v>230</v>
      </c>
      <c r="G20" s="187" t="s">
        <v>230</v>
      </c>
      <c r="H20" s="187" t="s">
        <v>230</v>
      </c>
      <c r="I20" s="187" t="s">
        <v>230</v>
      </c>
      <c r="J20" s="187" t="s">
        <v>230</v>
      </c>
      <c r="K20" s="187" t="s">
        <v>230</v>
      </c>
      <c r="L20" s="187" t="s">
        <v>230</v>
      </c>
      <c r="M20" s="187" t="s">
        <v>230</v>
      </c>
      <c r="N20" s="648">
        <f t="shared" si="0"/>
        <v>0</v>
      </c>
      <c r="O20" s="100"/>
      <c r="P20" s="100"/>
      <c r="Q20" s="100"/>
      <c r="R20" s="100"/>
      <c r="S20" s="100"/>
    </row>
    <row r="21" spans="1:19" s="101" customFormat="1" ht="53.25" customHeight="1">
      <c r="A21" s="640" t="s">
        <v>397</v>
      </c>
      <c r="B21" s="637" t="s">
        <v>230</v>
      </c>
      <c r="C21" s="638" t="s">
        <v>230</v>
      </c>
      <c r="D21" s="411" t="s">
        <v>230</v>
      </c>
      <c r="E21" s="408" t="s">
        <v>230</v>
      </c>
      <c r="F21" s="182" t="s">
        <v>230</v>
      </c>
      <c r="G21" s="187" t="s">
        <v>230</v>
      </c>
      <c r="H21" s="187" t="s">
        <v>230</v>
      </c>
      <c r="I21" s="187" t="s">
        <v>230</v>
      </c>
      <c r="J21" s="187" t="s">
        <v>230</v>
      </c>
      <c r="K21" s="187" t="s">
        <v>230</v>
      </c>
      <c r="L21" s="187" t="s">
        <v>230</v>
      </c>
      <c r="M21" s="187" t="s">
        <v>230</v>
      </c>
      <c r="N21" s="649">
        <f t="shared" si="0"/>
        <v>0</v>
      </c>
      <c r="O21" s="100"/>
      <c r="P21" s="100"/>
      <c r="Q21" s="100"/>
      <c r="R21" s="100"/>
      <c r="S21" s="100"/>
    </row>
    <row r="22" spans="1:19" s="101" customFormat="1" ht="53.25" customHeight="1">
      <c r="A22" s="640" t="s">
        <v>374</v>
      </c>
      <c r="B22" s="191"/>
      <c r="C22" s="192"/>
      <c r="D22" s="410"/>
      <c r="E22" s="407"/>
      <c r="F22" s="181"/>
      <c r="G22" s="180">
        <v>1</v>
      </c>
      <c r="H22" s="123">
        <v>0</v>
      </c>
      <c r="I22" s="405">
        <v>183</v>
      </c>
      <c r="J22" s="122">
        <v>0</v>
      </c>
      <c r="K22" s="123">
        <v>0</v>
      </c>
      <c r="L22" s="185">
        <v>0</v>
      </c>
      <c r="M22" s="186">
        <v>0</v>
      </c>
      <c r="N22" s="648">
        <f t="shared" si="0"/>
        <v>183</v>
      </c>
      <c r="O22" s="100"/>
      <c r="P22" s="100"/>
      <c r="Q22" s="100"/>
      <c r="R22" s="100"/>
      <c r="S22" s="100"/>
    </row>
    <row r="23" spans="1:19" s="101" customFormat="1" ht="53.25" customHeight="1">
      <c r="A23" s="640" t="s">
        <v>375</v>
      </c>
      <c r="B23" s="637" t="s">
        <v>230</v>
      </c>
      <c r="C23" s="638" t="s">
        <v>230</v>
      </c>
      <c r="D23" s="411" t="s">
        <v>230</v>
      </c>
      <c r="E23" s="408" t="s">
        <v>230</v>
      </c>
      <c r="F23" s="182" t="s">
        <v>230</v>
      </c>
      <c r="G23" s="187" t="s">
        <v>230</v>
      </c>
      <c r="H23" s="187" t="s">
        <v>230</v>
      </c>
      <c r="I23" s="187" t="s">
        <v>230</v>
      </c>
      <c r="J23" s="187" t="s">
        <v>230</v>
      </c>
      <c r="K23" s="187" t="s">
        <v>230</v>
      </c>
      <c r="L23" s="187" t="s">
        <v>230</v>
      </c>
      <c r="M23" s="187" t="s">
        <v>230</v>
      </c>
      <c r="N23" s="649">
        <f t="shared" si="0"/>
        <v>0</v>
      </c>
      <c r="O23" s="100"/>
      <c r="P23" s="100"/>
      <c r="Q23" s="100"/>
      <c r="R23" s="100"/>
      <c r="S23" s="100"/>
    </row>
    <row r="24" spans="1:19" s="101" customFormat="1" ht="53.25" customHeight="1">
      <c r="A24" s="640" t="s">
        <v>376</v>
      </c>
      <c r="B24" s="650" t="s">
        <v>230</v>
      </c>
      <c r="C24" s="651" t="s">
        <v>230</v>
      </c>
      <c r="D24" s="412" t="s">
        <v>230</v>
      </c>
      <c r="E24" s="409" t="s">
        <v>230</v>
      </c>
      <c r="F24" s="183" t="s">
        <v>230</v>
      </c>
      <c r="G24" s="187" t="s">
        <v>230</v>
      </c>
      <c r="H24" s="187" t="s">
        <v>230</v>
      </c>
      <c r="I24" s="187" t="s">
        <v>230</v>
      </c>
      <c r="J24" s="187" t="s">
        <v>230</v>
      </c>
      <c r="K24" s="187" t="s">
        <v>230</v>
      </c>
      <c r="L24" s="187" t="s">
        <v>230</v>
      </c>
      <c r="M24" s="187" t="s">
        <v>230</v>
      </c>
      <c r="N24" s="648">
        <f t="shared" si="0"/>
        <v>0</v>
      </c>
      <c r="O24" s="100"/>
      <c r="P24" s="100"/>
      <c r="Q24" s="100"/>
      <c r="R24" s="100"/>
      <c r="S24" s="100"/>
    </row>
    <row r="25" spans="1:19" s="101" customFormat="1" ht="53.25" customHeight="1">
      <c r="A25" s="640" t="s">
        <v>377</v>
      </c>
      <c r="B25" s="187" t="s">
        <v>230</v>
      </c>
      <c r="C25" s="187" t="s">
        <v>230</v>
      </c>
      <c r="D25" s="187" t="s">
        <v>230</v>
      </c>
      <c r="E25" s="187" t="s">
        <v>230</v>
      </c>
      <c r="F25" s="187" t="s">
        <v>230</v>
      </c>
      <c r="G25" s="187" t="s">
        <v>230</v>
      </c>
      <c r="H25" s="187" t="s">
        <v>230</v>
      </c>
      <c r="I25" s="187" t="s">
        <v>230</v>
      </c>
      <c r="J25" s="187" t="s">
        <v>230</v>
      </c>
      <c r="K25" s="187" t="s">
        <v>230</v>
      </c>
      <c r="L25" s="187" t="s">
        <v>230</v>
      </c>
      <c r="M25" s="187" t="s">
        <v>230</v>
      </c>
      <c r="N25" s="649">
        <f t="shared" si="0"/>
        <v>0</v>
      </c>
      <c r="O25" s="100"/>
      <c r="P25" s="100"/>
      <c r="Q25" s="100"/>
      <c r="R25" s="100"/>
      <c r="S25" s="100"/>
    </row>
    <row r="26" spans="1:19" s="101" customFormat="1" ht="53.25" customHeight="1">
      <c r="A26" s="640" t="s">
        <v>378</v>
      </c>
      <c r="B26" s="187" t="s">
        <v>230</v>
      </c>
      <c r="C26" s="187" t="s">
        <v>230</v>
      </c>
      <c r="D26" s="187" t="s">
        <v>230</v>
      </c>
      <c r="E26" s="187" t="s">
        <v>230</v>
      </c>
      <c r="F26" s="187" t="s">
        <v>230</v>
      </c>
      <c r="G26" s="187">
        <v>1</v>
      </c>
      <c r="H26" s="187">
        <v>0</v>
      </c>
      <c r="I26" s="187">
        <v>233</v>
      </c>
      <c r="J26" s="187">
        <v>0</v>
      </c>
      <c r="K26" s="187">
        <v>0</v>
      </c>
      <c r="L26" s="187">
        <v>0</v>
      </c>
      <c r="M26" s="187">
        <v>0</v>
      </c>
      <c r="N26" s="648">
        <f t="shared" si="0"/>
        <v>233</v>
      </c>
      <c r="O26" s="100"/>
      <c r="P26" s="100"/>
      <c r="Q26" s="100"/>
      <c r="R26" s="100"/>
      <c r="S26" s="100"/>
    </row>
    <row r="27" spans="1:19" s="101" customFormat="1" ht="53.25" customHeight="1">
      <c r="A27" s="640" t="s">
        <v>379</v>
      </c>
      <c r="B27" s="187" t="s">
        <v>230</v>
      </c>
      <c r="C27" s="187" t="s">
        <v>230</v>
      </c>
      <c r="D27" s="187" t="s">
        <v>230</v>
      </c>
      <c r="E27" s="187" t="s">
        <v>230</v>
      </c>
      <c r="F27" s="187" t="s">
        <v>230</v>
      </c>
      <c r="G27" s="187" t="s">
        <v>230</v>
      </c>
      <c r="H27" s="187" t="s">
        <v>230</v>
      </c>
      <c r="I27" s="187" t="s">
        <v>230</v>
      </c>
      <c r="J27" s="187" t="s">
        <v>230</v>
      </c>
      <c r="K27" s="187" t="s">
        <v>230</v>
      </c>
      <c r="L27" s="187" t="s">
        <v>230</v>
      </c>
      <c r="M27" s="187" t="s">
        <v>230</v>
      </c>
      <c r="N27" s="649">
        <f t="shared" si="0"/>
        <v>0</v>
      </c>
      <c r="O27" s="100"/>
      <c r="P27" s="100"/>
      <c r="Q27" s="100"/>
      <c r="R27" s="100"/>
      <c r="S27" s="100"/>
    </row>
    <row r="28" spans="1:19" s="101" customFormat="1" ht="53.25" customHeight="1">
      <c r="A28" s="640" t="s">
        <v>380</v>
      </c>
      <c r="B28" s="187" t="s">
        <v>230</v>
      </c>
      <c r="C28" s="187" t="s">
        <v>230</v>
      </c>
      <c r="D28" s="187" t="s">
        <v>230</v>
      </c>
      <c r="E28" s="187" t="s">
        <v>230</v>
      </c>
      <c r="F28" s="187" t="s">
        <v>230</v>
      </c>
      <c r="G28" s="187" t="s">
        <v>230</v>
      </c>
      <c r="H28" s="187" t="s">
        <v>230</v>
      </c>
      <c r="I28" s="187" t="s">
        <v>230</v>
      </c>
      <c r="J28" s="187" t="s">
        <v>230</v>
      </c>
      <c r="K28" s="187" t="s">
        <v>230</v>
      </c>
      <c r="L28" s="187" t="s">
        <v>230</v>
      </c>
      <c r="M28" s="187" t="s">
        <v>230</v>
      </c>
      <c r="N28" s="648">
        <f t="shared" si="0"/>
        <v>0</v>
      </c>
      <c r="O28" s="100"/>
      <c r="P28" s="100"/>
      <c r="Q28" s="100"/>
      <c r="R28" s="100"/>
      <c r="S28" s="100"/>
    </row>
    <row r="29" spans="1:19" s="101" customFormat="1" ht="53.25" customHeight="1">
      <c r="A29" s="640" t="s">
        <v>381</v>
      </c>
      <c r="B29" s="187" t="s">
        <v>230</v>
      </c>
      <c r="C29" s="187" t="s">
        <v>230</v>
      </c>
      <c r="D29" s="187" t="s">
        <v>230</v>
      </c>
      <c r="E29" s="187" t="s">
        <v>230</v>
      </c>
      <c r="F29" s="187" t="s">
        <v>230</v>
      </c>
      <c r="G29" s="187" t="s">
        <v>230</v>
      </c>
      <c r="H29" s="187" t="s">
        <v>230</v>
      </c>
      <c r="I29" s="187" t="s">
        <v>230</v>
      </c>
      <c r="J29" s="187" t="s">
        <v>230</v>
      </c>
      <c r="K29" s="187" t="s">
        <v>230</v>
      </c>
      <c r="L29" s="187" t="s">
        <v>230</v>
      </c>
      <c r="M29" s="187" t="s">
        <v>230</v>
      </c>
      <c r="N29" s="649">
        <f t="shared" si="0"/>
        <v>0</v>
      </c>
      <c r="O29" s="100"/>
      <c r="P29" s="100"/>
      <c r="Q29" s="100"/>
      <c r="R29" s="100"/>
      <c r="S29" s="100"/>
    </row>
    <row r="30" spans="1:19" s="101" customFormat="1" ht="53.25" customHeight="1">
      <c r="A30" s="640" t="s">
        <v>382</v>
      </c>
      <c r="B30" s="187" t="s">
        <v>230</v>
      </c>
      <c r="C30" s="187" t="s">
        <v>230</v>
      </c>
      <c r="D30" s="187" t="s">
        <v>230</v>
      </c>
      <c r="E30" s="187" t="s">
        <v>230</v>
      </c>
      <c r="F30" s="187" t="s">
        <v>230</v>
      </c>
      <c r="G30" s="187" t="s">
        <v>230</v>
      </c>
      <c r="H30" s="187" t="s">
        <v>230</v>
      </c>
      <c r="I30" s="187" t="s">
        <v>230</v>
      </c>
      <c r="J30" s="187" t="s">
        <v>230</v>
      </c>
      <c r="K30" s="187" t="s">
        <v>230</v>
      </c>
      <c r="L30" s="187" t="s">
        <v>230</v>
      </c>
      <c r="M30" s="187" t="s">
        <v>230</v>
      </c>
      <c r="N30" s="648">
        <f t="shared" si="0"/>
        <v>0</v>
      </c>
      <c r="O30" s="100"/>
      <c r="P30" s="100"/>
      <c r="Q30" s="100"/>
      <c r="R30" s="100"/>
      <c r="S30" s="100"/>
    </row>
    <row r="31" spans="1:19" s="101" customFormat="1" ht="53.25" customHeight="1">
      <c r="A31" s="640" t="s">
        <v>383</v>
      </c>
      <c r="B31" s="637" t="s">
        <v>230</v>
      </c>
      <c r="C31" s="638" t="s">
        <v>230</v>
      </c>
      <c r="D31" s="411" t="s">
        <v>230</v>
      </c>
      <c r="E31" s="408" t="s">
        <v>230</v>
      </c>
      <c r="F31" s="182" t="s">
        <v>230</v>
      </c>
      <c r="G31" s="187" t="s">
        <v>230</v>
      </c>
      <c r="H31" s="187" t="s">
        <v>230</v>
      </c>
      <c r="I31" s="187" t="s">
        <v>230</v>
      </c>
      <c r="J31" s="187" t="s">
        <v>230</v>
      </c>
      <c r="K31" s="187" t="s">
        <v>230</v>
      </c>
      <c r="L31" s="187" t="s">
        <v>230</v>
      </c>
      <c r="M31" s="187" t="s">
        <v>230</v>
      </c>
      <c r="N31" s="649">
        <f t="shared" si="0"/>
        <v>0</v>
      </c>
      <c r="O31" s="100"/>
      <c r="P31" s="100"/>
      <c r="Q31" s="100"/>
      <c r="R31" s="100"/>
      <c r="S31" s="100"/>
    </row>
    <row r="32" spans="1:19" s="101" customFormat="1" ht="53.25" customHeight="1">
      <c r="A32" s="640" t="s">
        <v>384</v>
      </c>
      <c r="B32" s="187" t="s">
        <v>230</v>
      </c>
      <c r="C32" s="187" t="s">
        <v>230</v>
      </c>
      <c r="D32" s="187" t="s">
        <v>230</v>
      </c>
      <c r="E32" s="187" t="s">
        <v>230</v>
      </c>
      <c r="F32" s="187" t="s">
        <v>230</v>
      </c>
      <c r="G32" s="187" t="s">
        <v>230</v>
      </c>
      <c r="H32" s="187" t="s">
        <v>230</v>
      </c>
      <c r="I32" s="187" t="s">
        <v>230</v>
      </c>
      <c r="J32" s="187" t="s">
        <v>230</v>
      </c>
      <c r="K32" s="187" t="s">
        <v>230</v>
      </c>
      <c r="L32" s="187" t="s">
        <v>230</v>
      </c>
      <c r="M32" s="187" t="s">
        <v>230</v>
      </c>
      <c r="N32" s="648">
        <f t="shared" si="0"/>
        <v>0</v>
      </c>
      <c r="O32" s="100"/>
      <c r="P32" s="100"/>
      <c r="Q32" s="100"/>
      <c r="R32" s="100"/>
      <c r="S32" s="100"/>
    </row>
    <row r="33" spans="1:19" s="101" customFormat="1" ht="53.25" customHeight="1">
      <c r="A33" s="640" t="s">
        <v>385</v>
      </c>
      <c r="B33" s="637" t="s">
        <v>230</v>
      </c>
      <c r="C33" s="638" t="s">
        <v>230</v>
      </c>
      <c r="D33" s="411" t="s">
        <v>230</v>
      </c>
      <c r="E33" s="408" t="s">
        <v>230</v>
      </c>
      <c r="F33" s="182" t="s">
        <v>230</v>
      </c>
      <c r="G33" s="187" t="s">
        <v>230</v>
      </c>
      <c r="H33" s="187" t="s">
        <v>230</v>
      </c>
      <c r="I33" s="187" t="s">
        <v>230</v>
      </c>
      <c r="J33" s="187" t="s">
        <v>230</v>
      </c>
      <c r="K33" s="187" t="s">
        <v>230</v>
      </c>
      <c r="L33" s="187" t="s">
        <v>230</v>
      </c>
      <c r="M33" s="187" t="s">
        <v>230</v>
      </c>
      <c r="N33" s="649">
        <f t="shared" si="0"/>
        <v>0</v>
      </c>
      <c r="O33" s="100"/>
      <c r="P33" s="100"/>
      <c r="Q33" s="100"/>
      <c r="R33" s="100"/>
      <c r="S33" s="100"/>
    </row>
    <row r="34" spans="1:19" s="101" customFormat="1" ht="53.25" customHeight="1">
      <c r="A34" s="640" t="s">
        <v>386</v>
      </c>
      <c r="B34" s="187" t="s">
        <v>230</v>
      </c>
      <c r="C34" s="187" t="s">
        <v>230</v>
      </c>
      <c r="D34" s="187" t="s">
        <v>230</v>
      </c>
      <c r="E34" s="187" t="s">
        <v>230</v>
      </c>
      <c r="F34" s="187" t="s">
        <v>230</v>
      </c>
      <c r="G34" s="187" t="s">
        <v>230</v>
      </c>
      <c r="H34" s="187" t="s">
        <v>230</v>
      </c>
      <c r="I34" s="187" t="s">
        <v>230</v>
      </c>
      <c r="J34" s="187" t="s">
        <v>230</v>
      </c>
      <c r="K34" s="187" t="s">
        <v>230</v>
      </c>
      <c r="L34" s="187" t="s">
        <v>230</v>
      </c>
      <c r="M34" s="187" t="s">
        <v>230</v>
      </c>
      <c r="N34" s="648">
        <f t="shared" si="0"/>
        <v>0</v>
      </c>
      <c r="O34" s="100"/>
      <c r="P34" s="100"/>
      <c r="Q34" s="100"/>
      <c r="R34" s="100"/>
      <c r="S34" s="100"/>
    </row>
    <row r="35" spans="1:19" s="101" customFormat="1" ht="53.25" customHeight="1">
      <c r="A35" s="640" t="s">
        <v>387</v>
      </c>
      <c r="B35" s="187" t="s">
        <v>230</v>
      </c>
      <c r="C35" s="187" t="s">
        <v>230</v>
      </c>
      <c r="D35" s="187" t="s">
        <v>230</v>
      </c>
      <c r="E35" s="187" t="s">
        <v>230</v>
      </c>
      <c r="F35" s="187" t="s">
        <v>230</v>
      </c>
      <c r="G35" s="187" t="s">
        <v>230</v>
      </c>
      <c r="H35" s="187" t="s">
        <v>230</v>
      </c>
      <c r="I35" s="187" t="s">
        <v>230</v>
      </c>
      <c r="J35" s="187" t="s">
        <v>230</v>
      </c>
      <c r="K35" s="187" t="s">
        <v>230</v>
      </c>
      <c r="L35" s="187" t="s">
        <v>230</v>
      </c>
      <c r="M35" s="187" t="s">
        <v>230</v>
      </c>
      <c r="N35" s="649">
        <f t="shared" si="0"/>
        <v>0</v>
      </c>
      <c r="O35" s="100"/>
      <c r="P35" s="100"/>
      <c r="Q35" s="100"/>
      <c r="R35" s="100"/>
      <c r="S35" s="100"/>
    </row>
    <row r="36" spans="1:19" s="101" customFormat="1" ht="53.25" customHeight="1">
      <c r="A36" s="640" t="s">
        <v>388</v>
      </c>
      <c r="B36" s="187" t="s">
        <v>230</v>
      </c>
      <c r="C36" s="187" t="s">
        <v>230</v>
      </c>
      <c r="D36" s="187" t="s">
        <v>230</v>
      </c>
      <c r="E36" s="187" t="s">
        <v>230</v>
      </c>
      <c r="F36" s="187" t="s">
        <v>230</v>
      </c>
      <c r="G36" s="180">
        <v>1</v>
      </c>
      <c r="H36" s="123">
        <v>0</v>
      </c>
      <c r="I36" s="405">
        <v>9</v>
      </c>
      <c r="J36" s="122">
        <v>0</v>
      </c>
      <c r="K36" s="123">
        <v>0</v>
      </c>
      <c r="L36" s="185">
        <v>0</v>
      </c>
      <c r="M36" s="186">
        <v>0</v>
      </c>
      <c r="N36" s="648">
        <f t="shared" si="0"/>
        <v>9</v>
      </c>
      <c r="O36" s="100"/>
      <c r="P36" s="100"/>
      <c r="Q36" s="100"/>
      <c r="R36" s="100"/>
      <c r="S36" s="100"/>
    </row>
    <row r="37" spans="1:19" s="101" customFormat="1" ht="53.25" customHeight="1">
      <c r="A37" s="640" t="s">
        <v>389</v>
      </c>
      <c r="B37" s="187" t="s">
        <v>230</v>
      </c>
      <c r="C37" s="187" t="s">
        <v>230</v>
      </c>
      <c r="D37" s="187" t="s">
        <v>230</v>
      </c>
      <c r="E37" s="187" t="s">
        <v>230</v>
      </c>
      <c r="F37" s="187" t="s">
        <v>230</v>
      </c>
      <c r="G37" s="187" t="s">
        <v>230</v>
      </c>
      <c r="H37" s="187" t="s">
        <v>230</v>
      </c>
      <c r="I37" s="187" t="s">
        <v>230</v>
      </c>
      <c r="J37" s="187" t="s">
        <v>230</v>
      </c>
      <c r="K37" s="187" t="s">
        <v>230</v>
      </c>
      <c r="L37" s="187" t="s">
        <v>230</v>
      </c>
      <c r="M37" s="187" t="s">
        <v>230</v>
      </c>
      <c r="N37" s="649">
        <f t="shared" si="0"/>
        <v>0</v>
      </c>
      <c r="O37" s="100"/>
      <c r="P37" s="100"/>
      <c r="Q37" s="100"/>
      <c r="R37" s="100"/>
      <c r="S37" s="100"/>
    </row>
    <row r="38" spans="1:19" s="101" customFormat="1" ht="53.25" customHeight="1">
      <c r="A38" s="640" t="s">
        <v>390</v>
      </c>
      <c r="B38" s="187" t="s">
        <v>230</v>
      </c>
      <c r="C38" s="187" t="s">
        <v>230</v>
      </c>
      <c r="D38" s="187" t="s">
        <v>230</v>
      </c>
      <c r="E38" s="187" t="s">
        <v>230</v>
      </c>
      <c r="F38" s="187" t="s">
        <v>230</v>
      </c>
      <c r="G38" s="187" t="s">
        <v>230</v>
      </c>
      <c r="H38" s="187" t="s">
        <v>230</v>
      </c>
      <c r="I38" s="187" t="s">
        <v>230</v>
      </c>
      <c r="J38" s="187" t="s">
        <v>230</v>
      </c>
      <c r="K38" s="187" t="s">
        <v>230</v>
      </c>
      <c r="L38" s="187" t="s">
        <v>230</v>
      </c>
      <c r="M38" s="187" t="s">
        <v>230</v>
      </c>
      <c r="N38" s="648">
        <f t="shared" si="0"/>
        <v>0</v>
      </c>
      <c r="O38" s="100"/>
      <c r="P38" s="100"/>
      <c r="Q38" s="100"/>
      <c r="R38" s="100"/>
      <c r="S38" s="100"/>
    </row>
    <row r="39" spans="1:19" s="101" customFormat="1" ht="53.25" customHeight="1">
      <c r="A39" s="640" t="s">
        <v>391</v>
      </c>
      <c r="B39" s="187" t="s">
        <v>230</v>
      </c>
      <c r="C39" s="187" t="s">
        <v>230</v>
      </c>
      <c r="D39" s="187" t="s">
        <v>230</v>
      </c>
      <c r="E39" s="187" t="s">
        <v>230</v>
      </c>
      <c r="F39" s="187" t="s">
        <v>230</v>
      </c>
      <c r="G39" s="187" t="s">
        <v>230</v>
      </c>
      <c r="H39" s="187" t="s">
        <v>230</v>
      </c>
      <c r="I39" s="187" t="s">
        <v>230</v>
      </c>
      <c r="J39" s="187" t="s">
        <v>230</v>
      </c>
      <c r="K39" s="187" t="s">
        <v>230</v>
      </c>
      <c r="L39" s="187" t="s">
        <v>230</v>
      </c>
      <c r="M39" s="187" t="s">
        <v>230</v>
      </c>
      <c r="N39" s="649">
        <f t="shared" si="0"/>
        <v>0</v>
      </c>
      <c r="O39" s="100"/>
      <c r="P39" s="100"/>
      <c r="Q39" s="100"/>
      <c r="R39" s="100"/>
      <c r="S39" s="100"/>
    </row>
    <row r="40" spans="1:19" s="101" customFormat="1" ht="53.25" customHeight="1">
      <c r="A40" s="640" t="s">
        <v>392</v>
      </c>
      <c r="B40" s="187" t="s">
        <v>230</v>
      </c>
      <c r="C40" s="187" t="s">
        <v>230</v>
      </c>
      <c r="D40" s="187" t="s">
        <v>230</v>
      </c>
      <c r="E40" s="187" t="s">
        <v>230</v>
      </c>
      <c r="F40" s="187" t="s">
        <v>230</v>
      </c>
      <c r="G40" s="187" t="s">
        <v>230</v>
      </c>
      <c r="H40" s="187" t="s">
        <v>230</v>
      </c>
      <c r="I40" s="187" t="s">
        <v>230</v>
      </c>
      <c r="J40" s="187" t="s">
        <v>230</v>
      </c>
      <c r="K40" s="187" t="s">
        <v>230</v>
      </c>
      <c r="L40" s="187" t="s">
        <v>230</v>
      </c>
      <c r="M40" s="187" t="s">
        <v>230</v>
      </c>
      <c r="N40" s="648">
        <f t="shared" si="0"/>
        <v>0</v>
      </c>
      <c r="O40" s="100"/>
      <c r="P40" s="100"/>
      <c r="Q40" s="100"/>
      <c r="R40" s="100"/>
      <c r="S40" s="100"/>
    </row>
    <row r="41" spans="1:19" s="101" customFormat="1" ht="53.25" customHeight="1">
      <c r="A41" s="640" t="s">
        <v>393</v>
      </c>
      <c r="B41" s="187" t="s">
        <v>230</v>
      </c>
      <c r="C41" s="187" t="s">
        <v>230</v>
      </c>
      <c r="D41" s="187" t="s">
        <v>230</v>
      </c>
      <c r="E41" s="187" t="s">
        <v>230</v>
      </c>
      <c r="F41" s="187" t="s">
        <v>230</v>
      </c>
      <c r="G41" s="187" t="s">
        <v>230</v>
      </c>
      <c r="H41" s="187" t="s">
        <v>230</v>
      </c>
      <c r="I41" s="187" t="s">
        <v>230</v>
      </c>
      <c r="J41" s="187" t="s">
        <v>230</v>
      </c>
      <c r="K41" s="187" t="s">
        <v>230</v>
      </c>
      <c r="L41" s="187" t="s">
        <v>230</v>
      </c>
      <c r="M41" s="187" t="s">
        <v>230</v>
      </c>
      <c r="N41" s="649">
        <f t="shared" si="0"/>
        <v>0</v>
      </c>
      <c r="O41" s="100"/>
      <c r="P41" s="100"/>
      <c r="Q41" s="100"/>
      <c r="R41" s="100"/>
      <c r="S41" s="100"/>
    </row>
    <row r="42" spans="1:19" s="101" customFormat="1" ht="53.25" customHeight="1">
      <c r="A42" s="640" t="s">
        <v>394</v>
      </c>
      <c r="B42" s="187" t="s">
        <v>230</v>
      </c>
      <c r="C42" s="187" t="s">
        <v>230</v>
      </c>
      <c r="D42" s="187" t="s">
        <v>230</v>
      </c>
      <c r="E42" s="187" t="s">
        <v>230</v>
      </c>
      <c r="F42" s="187" t="s">
        <v>230</v>
      </c>
      <c r="G42" s="187" t="s">
        <v>230</v>
      </c>
      <c r="H42" s="187" t="s">
        <v>230</v>
      </c>
      <c r="I42" s="187" t="s">
        <v>230</v>
      </c>
      <c r="J42" s="187" t="s">
        <v>230</v>
      </c>
      <c r="K42" s="187" t="s">
        <v>230</v>
      </c>
      <c r="L42" s="187" t="s">
        <v>230</v>
      </c>
      <c r="M42" s="187" t="s">
        <v>230</v>
      </c>
      <c r="N42" s="648">
        <f t="shared" si="0"/>
        <v>0</v>
      </c>
      <c r="O42" s="100"/>
      <c r="P42" s="100"/>
      <c r="Q42" s="100"/>
      <c r="R42" s="100"/>
      <c r="S42" s="100"/>
    </row>
    <row r="43" spans="1:19" s="101" customFormat="1" ht="53.25" customHeight="1">
      <c r="A43" s="640" t="s">
        <v>395</v>
      </c>
      <c r="B43" s="637" t="s">
        <v>230</v>
      </c>
      <c r="C43" s="638" t="s">
        <v>230</v>
      </c>
      <c r="D43" s="411" t="s">
        <v>230</v>
      </c>
      <c r="E43" s="408" t="s">
        <v>230</v>
      </c>
      <c r="F43" s="182" t="s">
        <v>230</v>
      </c>
      <c r="G43" s="187" t="s">
        <v>230</v>
      </c>
      <c r="H43" s="187" t="s">
        <v>230</v>
      </c>
      <c r="I43" s="187" t="s">
        <v>230</v>
      </c>
      <c r="J43" s="187" t="s">
        <v>230</v>
      </c>
      <c r="K43" s="187" t="s">
        <v>230</v>
      </c>
      <c r="L43" s="187" t="s">
        <v>230</v>
      </c>
      <c r="M43" s="187" t="s">
        <v>230</v>
      </c>
      <c r="N43" s="649">
        <f t="shared" si="0"/>
        <v>0</v>
      </c>
      <c r="O43" s="100"/>
      <c r="P43" s="100"/>
      <c r="Q43" s="100"/>
      <c r="R43" s="100"/>
      <c r="S43" s="100"/>
    </row>
    <row r="44" spans="1:19" s="101" customFormat="1" ht="53.25" customHeight="1">
      <c r="A44" s="640" t="s">
        <v>396</v>
      </c>
      <c r="B44" s="187" t="s">
        <v>230</v>
      </c>
      <c r="C44" s="187" t="s">
        <v>230</v>
      </c>
      <c r="D44" s="187" t="s">
        <v>230</v>
      </c>
      <c r="E44" s="187" t="s">
        <v>230</v>
      </c>
      <c r="F44" s="187" t="s">
        <v>230</v>
      </c>
      <c r="G44" s="187" t="s">
        <v>230</v>
      </c>
      <c r="H44" s="187" t="s">
        <v>230</v>
      </c>
      <c r="I44" s="187" t="s">
        <v>230</v>
      </c>
      <c r="J44" s="187" t="s">
        <v>230</v>
      </c>
      <c r="K44" s="187" t="s">
        <v>230</v>
      </c>
      <c r="L44" s="187" t="s">
        <v>230</v>
      </c>
      <c r="M44" s="187" t="s">
        <v>230</v>
      </c>
      <c r="N44" s="648">
        <f t="shared" si="0"/>
        <v>0</v>
      </c>
      <c r="O44" s="100"/>
      <c r="P44" s="100"/>
      <c r="Q44" s="100"/>
      <c r="R44" s="100"/>
      <c r="S44" s="100"/>
    </row>
    <row r="45" spans="1:19" s="101" customFormat="1" ht="53.25" customHeight="1">
      <c r="A45" s="640" t="s">
        <v>398</v>
      </c>
      <c r="B45" s="637" t="s">
        <v>230</v>
      </c>
      <c r="C45" s="638" t="s">
        <v>230</v>
      </c>
      <c r="D45" s="411" t="s">
        <v>230</v>
      </c>
      <c r="E45" s="408" t="s">
        <v>230</v>
      </c>
      <c r="F45" s="182" t="s">
        <v>230</v>
      </c>
      <c r="G45" s="187">
        <v>2</v>
      </c>
      <c r="H45" s="187">
        <v>0</v>
      </c>
      <c r="I45" s="187">
        <v>120</v>
      </c>
      <c r="J45" s="187">
        <v>0</v>
      </c>
      <c r="K45" s="187">
        <v>0</v>
      </c>
      <c r="L45" s="187">
        <v>0</v>
      </c>
      <c r="M45" s="187">
        <v>0</v>
      </c>
      <c r="N45" s="649">
        <f t="shared" si="0"/>
        <v>120</v>
      </c>
      <c r="O45" s="100"/>
      <c r="P45" s="100"/>
      <c r="Q45" s="100"/>
      <c r="R45" s="100"/>
      <c r="S45" s="100"/>
    </row>
    <row r="46" spans="1:19" s="101" customFormat="1" ht="53.25" customHeight="1">
      <c r="A46" s="640" t="s">
        <v>399</v>
      </c>
      <c r="B46" s="650" t="s">
        <v>230</v>
      </c>
      <c r="C46" s="651" t="s">
        <v>230</v>
      </c>
      <c r="D46" s="412" t="s">
        <v>230</v>
      </c>
      <c r="E46" s="409" t="s">
        <v>230</v>
      </c>
      <c r="F46" s="183" t="s">
        <v>230</v>
      </c>
      <c r="G46" s="187" t="s">
        <v>230</v>
      </c>
      <c r="H46" s="187" t="s">
        <v>230</v>
      </c>
      <c r="I46" s="187" t="s">
        <v>230</v>
      </c>
      <c r="J46" s="187" t="s">
        <v>230</v>
      </c>
      <c r="K46" s="187" t="s">
        <v>230</v>
      </c>
      <c r="L46" s="187" t="s">
        <v>230</v>
      </c>
      <c r="M46" s="187" t="s">
        <v>230</v>
      </c>
      <c r="N46" s="648">
        <f t="shared" si="0"/>
        <v>0</v>
      </c>
      <c r="O46" s="100"/>
      <c r="P46" s="100"/>
      <c r="Q46" s="100"/>
      <c r="R46" s="100"/>
      <c r="S46" s="100"/>
    </row>
    <row r="47" spans="1:19" s="101" customFormat="1" ht="53.25" customHeight="1">
      <c r="A47" s="640" t="s">
        <v>400</v>
      </c>
      <c r="B47" s="637" t="s">
        <v>230</v>
      </c>
      <c r="C47" s="638" t="s">
        <v>230</v>
      </c>
      <c r="D47" s="411" t="s">
        <v>230</v>
      </c>
      <c r="E47" s="408" t="s">
        <v>230</v>
      </c>
      <c r="F47" s="182" t="s">
        <v>230</v>
      </c>
      <c r="G47" s="187" t="s">
        <v>230</v>
      </c>
      <c r="H47" s="187" t="s">
        <v>230</v>
      </c>
      <c r="I47" s="187" t="s">
        <v>230</v>
      </c>
      <c r="J47" s="187" t="s">
        <v>230</v>
      </c>
      <c r="K47" s="187" t="s">
        <v>230</v>
      </c>
      <c r="L47" s="187" t="s">
        <v>230</v>
      </c>
      <c r="M47" s="187" t="s">
        <v>230</v>
      </c>
      <c r="N47" s="649">
        <f t="shared" si="0"/>
        <v>0</v>
      </c>
      <c r="O47" s="100"/>
      <c r="P47" s="100"/>
      <c r="Q47" s="100"/>
      <c r="R47" s="100"/>
      <c r="S47" s="100"/>
    </row>
    <row r="48" spans="1:19" s="101" customFormat="1" ht="53.25" customHeight="1">
      <c r="A48" s="640" t="s">
        <v>401</v>
      </c>
      <c r="B48" s="650" t="s">
        <v>230</v>
      </c>
      <c r="C48" s="651" t="s">
        <v>230</v>
      </c>
      <c r="D48" s="412" t="s">
        <v>230</v>
      </c>
      <c r="E48" s="409" t="s">
        <v>230</v>
      </c>
      <c r="F48" s="183" t="s">
        <v>230</v>
      </c>
      <c r="G48" s="187" t="s">
        <v>230</v>
      </c>
      <c r="H48" s="187" t="s">
        <v>230</v>
      </c>
      <c r="I48" s="187" t="s">
        <v>230</v>
      </c>
      <c r="J48" s="187" t="s">
        <v>230</v>
      </c>
      <c r="K48" s="187" t="s">
        <v>230</v>
      </c>
      <c r="L48" s="187" t="s">
        <v>230</v>
      </c>
      <c r="M48" s="187" t="s">
        <v>230</v>
      </c>
      <c r="N48" s="648">
        <f t="shared" si="0"/>
        <v>0</v>
      </c>
      <c r="O48" s="100"/>
      <c r="P48" s="100"/>
      <c r="Q48" s="100"/>
      <c r="R48" s="100"/>
      <c r="S48" s="100"/>
    </row>
    <row r="49" spans="1:19" s="101" customFormat="1" ht="53.25" customHeight="1">
      <c r="A49" s="640" t="s">
        <v>402</v>
      </c>
      <c r="B49" s="637" t="s">
        <v>230</v>
      </c>
      <c r="C49" s="638" t="s">
        <v>230</v>
      </c>
      <c r="D49" s="411" t="s">
        <v>230</v>
      </c>
      <c r="E49" s="408" t="s">
        <v>230</v>
      </c>
      <c r="F49" s="182" t="s">
        <v>230</v>
      </c>
      <c r="G49" s="187" t="s">
        <v>230</v>
      </c>
      <c r="H49" s="187" t="s">
        <v>230</v>
      </c>
      <c r="I49" s="187" t="s">
        <v>230</v>
      </c>
      <c r="J49" s="187" t="s">
        <v>230</v>
      </c>
      <c r="K49" s="187" t="s">
        <v>230</v>
      </c>
      <c r="L49" s="187" t="s">
        <v>230</v>
      </c>
      <c r="M49" s="187" t="s">
        <v>230</v>
      </c>
      <c r="N49" s="649">
        <f t="shared" si="0"/>
        <v>0</v>
      </c>
      <c r="O49" s="100"/>
      <c r="P49" s="100"/>
      <c r="Q49" s="100"/>
      <c r="R49" s="100"/>
      <c r="S49" s="100"/>
    </row>
    <row r="50" spans="1:19" s="101" customFormat="1" ht="53.25" customHeight="1">
      <c r="A50" s="636" t="s">
        <v>403</v>
      </c>
      <c r="B50" s="650" t="s">
        <v>230</v>
      </c>
      <c r="C50" s="651" t="s">
        <v>230</v>
      </c>
      <c r="D50" s="412" t="s">
        <v>230</v>
      </c>
      <c r="E50" s="409" t="s">
        <v>230</v>
      </c>
      <c r="F50" s="183" t="s">
        <v>230</v>
      </c>
      <c r="G50" s="187" t="s">
        <v>230</v>
      </c>
      <c r="H50" s="187" t="s">
        <v>230</v>
      </c>
      <c r="I50" s="187" t="s">
        <v>230</v>
      </c>
      <c r="J50" s="187" t="s">
        <v>230</v>
      </c>
      <c r="K50" s="187" t="s">
        <v>230</v>
      </c>
      <c r="L50" s="187" t="s">
        <v>230</v>
      </c>
      <c r="M50" s="187" t="s">
        <v>230</v>
      </c>
      <c r="N50" s="648">
        <f t="shared" si="0"/>
        <v>0</v>
      </c>
      <c r="O50" s="100"/>
      <c r="P50" s="100"/>
      <c r="Q50" s="100"/>
      <c r="R50" s="100"/>
      <c r="S50" s="100"/>
    </row>
    <row r="51" spans="1:19" s="101" customFormat="1" ht="53.25" customHeight="1">
      <c r="A51" s="636" t="s">
        <v>653</v>
      </c>
      <c r="B51" s="637" t="s">
        <v>230</v>
      </c>
      <c r="C51" s="638" t="s">
        <v>230</v>
      </c>
      <c r="D51" s="411" t="s">
        <v>230</v>
      </c>
      <c r="E51" s="408" t="s">
        <v>230</v>
      </c>
      <c r="F51" s="182" t="s">
        <v>230</v>
      </c>
      <c r="G51" s="187">
        <v>1</v>
      </c>
      <c r="H51" s="187">
        <v>0</v>
      </c>
      <c r="I51" s="187">
        <v>15</v>
      </c>
      <c r="J51" s="187">
        <v>0</v>
      </c>
      <c r="K51" s="187">
        <v>0</v>
      </c>
      <c r="L51" s="187">
        <v>0</v>
      </c>
      <c r="M51" s="187">
        <v>0</v>
      </c>
      <c r="N51" s="649">
        <f t="shared" si="0"/>
        <v>15</v>
      </c>
      <c r="O51" s="100"/>
      <c r="P51" s="100"/>
      <c r="Q51" s="100"/>
      <c r="R51" s="100"/>
      <c r="S51" s="100"/>
    </row>
    <row r="52" spans="1:19" s="101" customFormat="1" ht="53.25" customHeight="1">
      <c r="A52" s="640" t="s">
        <v>464</v>
      </c>
      <c r="B52" s="650" t="s">
        <v>230</v>
      </c>
      <c r="C52" s="651" t="s">
        <v>230</v>
      </c>
      <c r="D52" s="412" t="s">
        <v>230</v>
      </c>
      <c r="E52" s="409" t="s">
        <v>230</v>
      </c>
      <c r="F52" s="183" t="s">
        <v>230</v>
      </c>
      <c r="G52" s="187" t="s">
        <v>230</v>
      </c>
      <c r="H52" s="187" t="s">
        <v>230</v>
      </c>
      <c r="I52" s="187" t="s">
        <v>230</v>
      </c>
      <c r="J52" s="187" t="s">
        <v>230</v>
      </c>
      <c r="K52" s="187" t="s">
        <v>230</v>
      </c>
      <c r="L52" s="634" t="s">
        <v>230</v>
      </c>
      <c r="M52" s="635" t="s">
        <v>230</v>
      </c>
      <c r="N52" s="648">
        <f t="shared" si="0"/>
        <v>0</v>
      </c>
      <c r="O52" s="100"/>
      <c r="P52" s="100"/>
      <c r="Q52" s="100"/>
      <c r="R52" s="100"/>
      <c r="S52" s="100"/>
    </row>
    <row r="53" spans="1:19" s="101" customFormat="1" ht="53.25" customHeight="1">
      <c r="A53" s="636" t="s">
        <v>465</v>
      </c>
      <c r="B53" s="637" t="s">
        <v>230</v>
      </c>
      <c r="C53" s="638" t="s">
        <v>230</v>
      </c>
      <c r="D53" s="411" t="s">
        <v>230</v>
      </c>
      <c r="E53" s="408" t="s">
        <v>230</v>
      </c>
      <c r="F53" s="182" t="s">
        <v>230</v>
      </c>
      <c r="G53" s="187" t="s">
        <v>230</v>
      </c>
      <c r="H53" s="187" t="s">
        <v>230</v>
      </c>
      <c r="I53" s="187" t="s">
        <v>230</v>
      </c>
      <c r="J53" s="187" t="s">
        <v>230</v>
      </c>
      <c r="K53" s="187" t="s">
        <v>230</v>
      </c>
      <c r="L53" s="632" t="s">
        <v>230</v>
      </c>
      <c r="M53" s="633" t="s">
        <v>230</v>
      </c>
      <c r="N53" s="649">
        <f t="shared" si="0"/>
        <v>0</v>
      </c>
      <c r="O53" s="100"/>
      <c r="P53" s="100"/>
      <c r="Q53" s="100"/>
      <c r="R53" s="100"/>
      <c r="S53" s="100"/>
    </row>
    <row r="54" spans="1:19" s="101" customFormat="1" ht="53.25" customHeight="1" thickBot="1">
      <c r="A54" s="636" t="s">
        <v>634</v>
      </c>
      <c r="B54" s="187" t="s">
        <v>230</v>
      </c>
      <c r="C54" s="187" t="s">
        <v>230</v>
      </c>
      <c r="D54" s="187" t="s">
        <v>230</v>
      </c>
      <c r="E54" s="187" t="s">
        <v>230</v>
      </c>
      <c r="F54" s="187" t="s">
        <v>230</v>
      </c>
      <c r="G54" s="187" t="s">
        <v>230</v>
      </c>
      <c r="H54" s="187" t="s">
        <v>230</v>
      </c>
      <c r="I54" s="187" t="s">
        <v>230</v>
      </c>
      <c r="J54" s="187" t="s">
        <v>230</v>
      </c>
      <c r="K54" s="187" t="s">
        <v>230</v>
      </c>
      <c r="L54" s="187" t="s">
        <v>230</v>
      </c>
      <c r="M54" s="187" t="s">
        <v>230</v>
      </c>
      <c r="N54" s="648">
        <f t="shared" si="0"/>
        <v>0</v>
      </c>
      <c r="O54" s="100"/>
      <c r="P54" s="100"/>
      <c r="Q54" s="100"/>
      <c r="R54" s="100"/>
      <c r="S54" s="100"/>
    </row>
    <row r="55" spans="1:19" s="102" customFormat="1" ht="39.75" customHeight="1" thickBot="1">
      <c r="A55" s="642" t="s">
        <v>227</v>
      </c>
      <c r="B55" s="643">
        <f t="shared" ref="B55:N55" si="1">SUM(B9:B54)</f>
        <v>0</v>
      </c>
      <c r="C55" s="580">
        <f t="shared" si="1"/>
        <v>0</v>
      </c>
      <c r="D55" s="583">
        <f t="shared" si="1"/>
        <v>0</v>
      </c>
      <c r="E55" s="644">
        <f t="shared" si="1"/>
        <v>0</v>
      </c>
      <c r="F55" s="645">
        <f t="shared" si="1"/>
        <v>0</v>
      </c>
      <c r="G55" s="643">
        <f t="shared" si="1"/>
        <v>8</v>
      </c>
      <c r="H55" s="579">
        <f t="shared" si="1"/>
        <v>0</v>
      </c>
      <c r="I55" s="580">
        <f t="shared" si="1"/>
        <v>1014</v>
      </c>
      <c r="J55" s="581">
        <f t="shared" si="1"/>
        <v>0</v>
      </c>
      <c r="K55" s="579">
        <f t="shared" si="1"/>
        <v>0</v>
      </c>
      <c r="L55" s="644">
        <f t="shared" si="1"/>
        <v>0</v>
      </c>
      <c r="M55" s="582">
        <f t="shared" si="1"/>
        <v>0</v>
      </c>
      <c r="N55" s="646">
        <f t="shared" si="1"/>
        <v>1014</v>
      </c>
      <c r="O55" s="58"/>
      <c r="P55" s="58"/>
      <c r="Q55" s="58"/>
      <c r="R55" s="58"/>
      <c r="S55" s="58"/>
    </row>
    <row r="56" spans="1:19" s="400" customFormat="1" ht="30.75" customHeight="1" thickTop="1"/>
    <row r="57" spans="1:19" s="401" customFormat="1" ht="30.75" customHeight="1">
      <c r="A57" s="401" t="s">
        <v>233</v>
      </c>
      <c r="F57" s="401" t="s">
        <v>71</v>
      </c>
      <c r="K57" s="401" t="s">
        <v>553</v>
      </c>
    </row>
    <row r="58" spans="1:19" s="401" customFormat="1" ht="30.75" customHeight="1"/>
    <row r="59" spans="1:19" s="401" customFormat="1" ht="30.75" customHeight="1"/>
    <row r="61" spans="1:19" ht="30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7"/>
      <c r="O61" s="4"/>
      <c r="P61" s="4"/>
      <c r="Q61" s="4"/>
      <c r="R61" s="4"/>
      <c r="S61" s="4"/>
    </row>
    <row r="62" spans="1:19" ht="30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7"/>
      <c r="O62" s="4"/>
      <c r="P62" s="4"/>
      <c r="Q62" s="4"/>
      <c r="R62" s="4"/>
      <c r="S62" s="4"/>
    </row>
    <row r="63" spans="1:19" ht="30.75" customHeight="1">
      <c r="B63" s="4"/>
      <c r="C63" s="4"/>
    </row>
  </sheetData>
  <sheetProtection password="CF44" sheet="1" objects="1" scenarios="1" formatColumns="0" formatRows="0"/>
  <mergeCells count="14">
    <mergeCell ref="N6:N8"/>
    <mergeCell ref="A6:A8"/>
    <mergeCell ref="D7:D8"/>
    <mergeCell ref="E7:E8"/>
    <mergeCell ref="F7:F8"/>
    <mergeCell ref="B7:C7"/>
    <mergeCell ref="B6:F6"/>
    <mergeCell ref="G7:H7"/>
    <mergeCell ref="G6:M6"/>
    <mergeCell ref="E2:J2"/>
    <mergeCell ref="D5:L5"/>
    <mergeCell ref="L7:M7"/>
    <mergeCell ref="I7:K7"/>
    <mergeCell ref="B4:G4"/>
  </mergeCells>
  <conditionalFormatting sqref="D13:F13 D16:F16 D18:F18 D21:F24 D31:F31 D33:F33 D43:F43 D45:F48">
    <cfRule type="cellIs" dxfId="116" priority="46" operator="equal">
      <formula>"NA"</formula>
    </cfRule>
  </conditionalFormatting>
  <conditionalFormatting sqref="B13:C13 B9:B12 B16:C16 B18:C18 B21:C24 B31:C31 B33:C33 B43:C43 B45:C48">
    <cfRule type="cellIs" dxfId="115" priority="43" operator="equal">
      <formula>"NA"</formula>
    </cfRule>
  </conditionalFormatting>
  <conditionalFormatting sqref="G11:H12 G17:H17 G22:H22 G36:H36">
    <cfRule type="cellIs" dxfId="114" priority="41" operator="equal">
      <formula>"NA"</formula>
    </cfRule>
  </conditionalFormatting>
  <conditionalFormatting sqref="I11:M12 I17:M17 I22:M22 I36:M36">
    <cfRule type="cellIs" dxfId="113" priority="38" operator="equal">
      <formula>"NA"</formula>
    </cfRule>
  </conditionalFormatting>
  <conditionalFormatting sqref="D49:F50 D52:F53">
    <cfRule type="cellIs" dxfId="112" priority="23" operator="equal">
      <formula>"NA"</formula>
    </cfRule>
  </conditionalFormatting>
  <conditionalFormatting sqref="B49:C50 B52:C53">
    <cfRule type="cellIs" dxfId="111" priority="22" operator="equal">
      <formula>"NA"</formula>
    </cfRule>
  </conditionalFormatting>
  <conditionalFormatting sqref="L52:M53">
    <cfRule type="cellIs" dxfId="110" priority="20" operator="equal">
      <formula>"NA"</formula>
    </cfRule>
  </conditionalFormatting>
  <conditionalFormatting sqref="D51:F51">
    <cfRule type="cellIs" dxfId="109" priority="19" operator="equal">
      <formula>"NA"</formula>
    </cfRule>
  </conditionalFormatting>
  <conditionalFormatting sqref="B51:C51">
    <cfRule type="cellIs" dxfId="108" priority="18" operator="equal">
      <formula>"NA"</formula>
    </cfRule>
  </conditionalFormatting>
  <conditionalFormatting sqref="C9:F12">
    <cfRule type="cellIs" dxfId="107" priority="17" operator="equal">
      <formula>"NA"</formula>
    </cfRule>
  </conditionalFormatting>
  <conditionalFormatting sqref="B14:M15">
    <cfRule type="cellIs" dxfId="106" priority="16" operator="equal">
      <formula>"NA"</formula>
    </cfRule>
  </conditionalFormatting>
  <conditionalFormatting sqref="G13:M13">
    <cfRule type="cellIs" dxfId="105" priority="15" operator="equal">
      <formula>"NA"</formula>
    </cfRule>
  </conditionalFormatting>
  <conditionalFormatting sqref="B17:F17">
    <cfRule type="cellIs" dxfId="104" priority="14" operator="equal">
      <formula>"NA"</formula>
    </cfRule>
  </conditionalFormatting>
  <conditionalFormatting sqref="G16:M16">
    <cfRule type="cellIs" dxfId="103" priority="13" operator="equal">
      <formula>"NA"</formula>
    </cfRule>
  </conditionalFormatting>
  <conditionalFormatting sqref="B19:F20">
    <cfRule type="cellIs" dxfId="102" priority="12" operator="equal">
      <formula>"NA"</formula>
    </cfRule>
  </conditionalFormatting>
  <conditionalFormatting sqref="G18:M21">
    <cfRule type="cellIs" dxfId="101" priority="11" operator="equal">
      <formula>"NA"</formula>
    </cfRule>
  </conditionalFormatting>
  <conditionalFormatting sqref="B25:F30">
    <cfRule type="cellIs" dxfId="100" priority="10" operator="equal">
      <formula>"NA"</formula>
    </cfRule>
  </conditionalFormatting>
  <conditionalFormatting sqref="G23:M35">
    <cfRule type="cellIs" dxfId="99" priority="9" operator="equal">
      <formula>"NA"</formula>
    </cfRule>
  </conditionalFormatting>
  <conditionalFormatting sqref="B32:F32">
    <cfRule type="cellIs" dxfId="98" priority="8" operator="equal">
      <formula>"NA"</formula>
    </cfRule>
  </conditionalFormatting>
  <conditionalFormatting sqref="B34:F42">
    <cfRule type="cellIs" dxfId="97" priority="7" operator="equal">
      <formula>"NA"</formula>
    </cfRule>
  </conditionalFormatting>
  <conditionalFormatting sqref="G37:M51">
    <cfRule type="cellIs" dxfId="96" priority="6" operator="equal">
      <formula>"NA"</formula>
    </cfRule>
  </conditionalFormatting>
  <conditionalFormatting sqref="G52:K54">
    <cfRule type="cellIs" dxfId="95" priority="5" operator="equal">
      <formula>"NA"</formula>
    </cfRule>
  </conditionalFormatting>
  <conditionalFormatting sqref="L54:M54">
    <cfRule type="cellIs" dxfId="94" priority="4" operator="equal">
      <formula>"NA"</formula>
    </cfRule>
  </conditionalFormatting>
  <conditionalFormatting sqref="B54:F54">
    <cfRule type="cellIs" dxfId="93" priority="3" operator="equal">
      <formula>"NA"</formula>
    </cfRule>
  </conditionalFormatting>
  <conditionalFormatting sqref="G9:M10">
    <cfRule type="cellIs" dxfId="92" priority="2" operator="equal">
      <formula>"NA"</formula>
    </cfRule>
  </conditionalFormatting>
  <conditionalFormatting sqref="B44:F44">
    <cfRule type="cellIs" dxfId="91" priority="1" operator="equal">
      <formula>"NA"</formula>
    </cfRule>
  </conditionalFormatting>
  <printOptions horizontalCentered="1" verticalCentered="1"/>
  <pageMargins left="0.25" right="0.21" top="0.41" bottom="0.44" header="0.17" footer="0.3"/>
  <pageSetup paperSize="9" scale="28" orientation="portrait" r:id="rId1"/>
  <headerFooter>
    <oddFooter>&amp;RM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39997558519241921"/>
  </sheetPr>
  <dimension ref="A1:I23"/>
  <sheetViews>
    <sheetView rightToLeft="1" view="pageBreakPreview" topLeftCell="A4" zoomScale="115" zoomScaleSheetLayoutView="115" workbookViewId="0">
      <selection activeCell="F3" sqref="F3"/>
    </sheetView>
  </sheetViews>
  <sheetFormatPr defaultRowHeight="14.25"/>
  <cols>
    <col min="1" max="1" width="31.625" customWidth="1"/>
    <col min="2" max="2" width="13.875" customWidth="1"/>
    <col min="3" max="3" width="13.75" customWidth="1"/>
    <col min="4" max="4" width="14.875" customWidth="1"/>
    <col min="5" max="5" width="9.75" bestFit="1" customWidth="1"/>
  </cols>
  <sheetData>
    <row r="1" spans="1:9" ht="20.25">
      <c r="A1" s="333" t="s">
        <v>1</v>
      </c>
      <c r="B1" s="385"/>
      <c r="C1" s="3"/>
    </row>
    <row r="2" spans="1:9" ht="20.25">
      <c r="A2" s="334" t="s">
        <v>0</v>
      </c>
      <c r="B2" s="77"/>
      <c r="C2" s="75" t="s">
        <v>158</v>
      </c>
      <c r="D2" s="1037" t="s">
        <v>762</v>
      </c>
      <c r="E2" s="1037"/>
      <c r="F2" s="1037"/>
      <c r="G2" s="1037"/>
    </row>
    <row r="3" spans="1:9" ht="20.25">
      <c r="A3" s="335" t="s">
        <v>548</v>
      </c>
      <c r="B3" s="61"/>
      <c r="C3" s="63"/>
      <c r="D3" s="61"/>
      <c r="E3" s="61"/>
    </row>
    <row r="4" spans="1:9">
      <c r="A4" s="61"/>
      <c r="B4" s="61"/>
      <c r="C4" s="61"/>
      <c r="D4" s="61"/>
      <c r="E4" s="61"/>
    </row>
    <row r="5" spans="1:9" ht="54.75" customHeight="1" thickBot="1">
      <c r="A5" s="1041" t="s">
        <v>756</v>
      </c>
      <c r="B5" s="1042"/>
      <c r="C5" s="1042"/>
      <c r="D5" s="1042"/>
      <c r="E5" s="1042"/>
      <c r="F5" s="1042"/>
      <c r="G5" s="1042"/>
      <c r="H5" s="1042"/>
    </row>
    <row r="6" spans="1:9" ht="32.25" customHeight="1" thickBot="1">
      <c r="A6" s="1035" t="s">
        <v>75</v>
      </c>
      <c r="B6" s="1038" t="s">
        <v>35</v>
      </c>
      <c r="C6" s="1039"/>
      <c r="D6" s="1039"/>
      <c r="E6" s="1039"/>
      <c r="F6" s="1040"/>
      <c r="G6" s="1038" t="s">
        <v>222</v>
      </c>
      <c r="H6" s="1039"/>
      <c r="I6" s="1040"/>
    </row>
    <row r="7" spans="1:9" ht="18.75" thickBot="1">
      <c r="A7" s="1036"/>
      <c r="B7" s="233" t="s">
        <v>320</v>
      </c>
      <c r="C7" s="234" t="s">
        <v>321</v>
      </c>
      <c r="D7" s="234" t="s">
        <v>322</v>
      </c>
      <c r="E7" s="234" t="s">
        <v>229</v>
      </c>
      <c r="F7" s="235" t="s">
        <v>248</v>
      </c>
      <c r="G7" s="829" t="s">
        <v>119</v>
      </c>
      <c r="H7" s="830" t="s">
        <v>66</v>
      </c>
      <c r="I7" s="764" t="s">
        <v>114</v>
      </c>
    </row>
    <row r="8" spans="1:9" s="6" customFormat="1" ht="26.25">
      <c r="A8" s="236" t="s">
        <v>77</v>
      </c>
      <c r="B8" s="508" t="s">
        <v>230</v>
      </c>
      <c r="C8" s="508" t="s">
        <v>230</v>
      </c>
      <c r="D8" s="508" t="s">
        <v>230</v>
      </c>
      <c r="E8" s="508" t="s">
        <v>230</v>
      </c>
      <c r="F8" s="509">
        <f>SUM(B8:E8)</f>
        <v>0</v>
      </c>
      <c r="G8" s="508" t="s">
        <v>230</v>
      </c>
      <c r="H8" s="508" t="s">
        <v>230</v>
      </c>
      <c r="I8" s="765">
        <f>SUM(G8:H8)</f>
        <v>0</v>
      </c>
    </row>
    <row r="9" spans="1:9" s="6" customFormat="1" ht="26.25">
      <c r="A9" s="237" t="s">
        <v>78</v>
      </c>
      <c r="B9" s="508" t="s">
        <v>230</v>
      </c>
      <c r="C9" s="508" t="s">
        <v>230</v>
      </c>
      <c r="D9" s="508" t="s">
        <v>230</v>
      </c>
      <c r="E9" s="508" t="s">
        <v>230</v>
      </c>
      <c r="F9" s="510">
        <f>SUM(B9:E9)</f>
        <v>0</v>
      </c>
      <c r="G9" s="508" t="s">
        <v>230</v>
      </c>
      <c r="H9" s="508" t="s">
        <v>230</v>
      </c>
      <c r="I9" s="765">
        <f t="shared" ref="I9:I12" si="0">SUM(G9:H9)</f>
        <v>0</v>
      </c>
    </row>
    <row r="10" spans="1:9" s="6" customFormat="1" ht="26.25">
      <c r="A10" s="237" t="s">
        <v>79</v>
      </c>
      <c r="B10" s="508" t="s">
        <v>230</v>
      </c>
      <c r="C10" s="508" t="s">
        <v>230</v>
      </c>
      <c r="D10" s="508" t="s">
        <v>230</v>
      </c>
      <c r="E10" s="508" t="s">
        <v>230</v>
      </c>
      <c r="F10" s="510">
        <f>SUM(B10:E10)</f>
        <v>0</v>
      </c>
      <c r="G10" s="508" t="s">
        <v>230</v>
      </c>
      <c r="H10" s="508" t="s">
        <v>230</v>
      </c>
      <c r="I10" s="765">
        <f t="shared" si="0"/>
        <v>0</v>
      </c>
    </row>
    <row r="11" spans="1:9" s="6" customFormat="1" ht="27" thickBot="1">
      <c r="A11" s="238" t="s">
        <v>86</v>
      </c>
      <c r="B11" s="508" t="s">
        <v>230</v>
      </c>
      <c r="C11" s="508" t="s">
        <v>230</v>
      </c>
      <c r="D11" s="508" t="s">
        <v>230</v>
      </c>
      <c r="E11" s="508" t="s">
        <v>230</v>
      </c>
      <c r="F11" s="511">
        <f>SUM(B11:E11)</f>
        <v>0</v>
      </c>
      <c r="G11" s="508" t="s">
        <v>230</v>
      </c>
      <c r="H11" s="508" t="s">
        <v>230</v>
      </c>
      <c r="I11" s="765">
        <f t="shared" si="0"/>
        <v>0</v>
      </c>
    </row>
    <row r="12" spans="1:9" s="6" customFormat="1" ht="27" thickBot="1">
      <c r="A12" s="232" t="s">
        <v>5</v>
      </c>
      <c r="B12" s="513">
        <f>SUM(B8:B11)</f>
        <v>0</v>
      </c>
      <c r="C12" s="514">
        <f t="shared" ref="C12:H12" si="1">SUM(C8:C11)</f>
        <v>0</v>
      </c>
      <c r="D12" s="514">
        <f t="shared" si="1"/>
        <v>0</v>
      </c>
      <c r="E12" s="514">
        <f t="shared" si="1"/>
        <v>0</v>
      </c>
      <c r="F12" s="515">
        <f t="shared" si="1"/>
        <v>0</v>
      </c>
      <c r="G12" s="513">
        <f t="shared" si="1"/>
        <v>0</v>
      </c>
      <c r="H12" s="515">
        <f t="shared" si="1"/>
        <v>0</v>
      </c>
      <c r="I12" s="766">
        <f t="shared" si="0"/>
        <v>0</v>
      </c>
    </row>
    <row r="13" spans="1:9" s="6" customFormat="1" ht="20.25">
      <c r="B13" s="62"/>
      <c r="C13" s="62"/>
      <c r="D13" s="62"/>
      <c r="E13" s="62"/>
      <c r="F13" s="62"/>
    </row>
    <row r="14" spans="1:9" s="6" customFormat="1" ht="20.25"/>
    <row r="15" spans="1:9" s="40" customFormat="1" ht="20.25">
      <c r="A15" s="58" t="s">
        <v>70</v>
      </c>
      <c r="C15" s="149" t="s">
        <v>71</v>
      </c>
      <c r="E15" s="149"/>
      <c r="F15" s="149" t="s">
        <v>72</v>
      </c>
      <c r="G15" s="149"/>
    </row>
    <row r="16" spans="1:9" s="144" customFormat="1" ht="15"/>
    <row r="17" spans="1:6" s="40" customFormat="1" ht="18">
      <c r="A17" s="58" t="s">
        <v>543</v>
      </c>
      <c r="C17" s="40" t="s">
        <v>100</v>
      </c>
      <c r="F17" s="40" t="s">
        <v>543</v>
      </c>
    </row>
    <row r="23" spans="1:6">
      <c r="E23" s="13"/>
    </row>
  </sheetData>
  <sheetProtection password="CF44" sheet="1" objects="1" scenarios="1" formatColumns="0" formatRows="0"/>
  <mergeCells count="5">
    <mergeCell ref="A6:A7"/>
    <mergeCell ref="D2:G2"/>
    <mergeCell ref="B6:F6"/>
    <mergeCell ref="A5:H5"/>
    <mergeCell ref="G6:I6"/>
  </mergeCells>
  <conditionalFormatting sqref="B8:E11">
    <cfRule type="cellIs" dxfId="75" priority="3" operator="equal">
      <formula>"NA"</formula>
    </cfRule>
  </conditionalFormatting>
  <conditionalFormatting sqref="I8:I11">
    <cfRule type="cellIs" dxfId="74" priority="2" operator="equal">
      <formula>"NA"</formula>
    </cfRule>
  </conditionalFormatting>
  <conditionalFormatting sqref="G8:H11">
    <cfRule type="cellIs" dxfId="73" priority="1" operator="equal">
      <formula>"NA"</formula>
    </cfRule>
  </conditionalFormatting>
  <pageMargins left="0.7" right="0.7" top="0.75" bottom="0.75" header="0.3" footer="0.3"/>
  <pageSetup paperSize="9" orientation="landscape" r:id="rId1"/>
  <headerFooter>
    <oddFooter>&amp;RM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0000"/>
  </sheetPr>
  <dimension ref="A1:N32"/>
  <sheetViews>
    <sheetView rightToLeft="1" view="pageBreakPreview" topLeftCell="A4" zoomScale="90" zoomScaleNormal="85" zoomScaleSheetLayoutView="90" workbookViewId="0">
      <selection activeCell="A7" sqref="A7:J7"/>
    </sheetView>
  </sheetViews>
  <sheetFormatPr defaultRowHeight="14.25"/>
  <cols>
    <col min="1" max="1" width="18.875" customWidth="1"/>
    <col min="2" max="10" width="10.875" style="45" customWidth="1"/>
    <col min="257" max="257" width="15.875" customWidth="1"/>
    <col min="258" max="258" width="10.75" customWidth="1"/>
    <col min="259" max="259" width="10.625" customWidth="1"/>
    <col min="260" max="260" width="11.125" customWidth="1"/>
    <col min="261" max="261" width="14.25" customWidth="1"/>
    <col min="262" max="262" width="16" customWidth="1"/>
    <col min="263" max="263" width="15.625" customWidth="1"/>
    <col min="266" max="266" width="14" customWidth="1"/>
    <col min="513" max="513" width="15.875" customWidth="1"/>
    <col min="514" max="514" width="10.75" customWidth="1"/>
    <col min="515" max="515" width="10.625" customWidth="1"/>
    <col min="516" max="516" width="11.125" customWidth="1"/>
    <col min="517" max="517" width="14.25" customWidth="1"/>
    <col min="518" max="518" width="16" customWidth="1"/>
    <col min="519" max="519" width="15.625" customWidth="1"/>
    <col min="522" max="522" width="14" customWidth="1"/>
    <col min="769" max="769" width="15.875" customWidth="1"/>
    <col min="770" max="770" width="10.75" customWidth="1"/>
    <col min="771" max="771" width="10.625" customWidth="1"/>
    <col min="772" max="772" width="11.125" customWidth="1"/>
    <col min="773" max="773" width="14.25" customWidth="1"/>
    <col min="774" max="774" width="16" customWidth="1"/>
    <col min="775" max="775" width="15.625" customWidth="1"/>
    <col min="778" max="778" width="14" customWidth="1"/>
    <col min="1025" max="1025" width="15.875" customWidth="1"/>
    <col min="1026" max="1026" width="10.75" customWidth="1"/>
    <col min="1027" max="1027" width="10.625" customWidth="1"/>
    <col min="1028" max="1028" width="11.125" customWidth="1"/>
    <col min="1029" max="1029" width="14.25" customWidth="1"/>
    <col min="1030" max="1030" width="16" customWidth="1"/>
    <col min="1031" max="1031" width="15.625" customWidth="1"/>
    <col min="1034" max="1034" width="14" customWidth="1"/>
    <col min="1281" max="1281" width="15.875" customWidth="1"/>
    <col min="1282" max="1282" width="10.75" customWidth="1"/>
    <col min="1283" max="1283" width="10.625" customWidth="1"/>
    <col min="1284" max="1284" width="11.125" customWidth="1"/>
    <col min="1285" max="1285" width="14.25" customWidth="1"/>
    <col min="1286" max="1286" width="16" customWidth="1"/>
    <col min="1287" max="1287" width="15.625" customWidth="1"/>
    <col min="1290" max="1290" width="14" customWidth="1"/>
    <col min="1537" max="1537" width="15.875" customWidth="1"/>
    <col min="1538" max="1538" width="10.75" customWidth="1"/>
    <col min="1539" max="1539" width="10.625" customWidth="1"/>
    <col min="1540" max="1540" width="11.125" customWidth="1"/>
    <col min="1541" max="1541" width="14.25" customWidth="1"/>
    <col min="1542" max="1542" width="16" customWidth="1"/>
    <col min="1543" max="1543" width="15.625" customWidth="1"/>
    <col min="1546" max="1546" width="14" customWidth="1"/>
    <col min="1793" max="1793" width="15.875" customWidth="1"/>
    <col min="1794" max="1794" width="10.75" customWidth="1"/>
    <col min="1795" max="1795" width="10.625" customWidth="1"/>
    <col min="1796" max="1796" width="11.125" customWidth="1"/>
    <col min="1797" max="1797" width="14.25" customWidth="1"/>
    <col min="1798" max="1798" width="16" customWidth="1"/>
    <col min="1799" max="1799" width="15.625" customWidth="1"/>
    <col min="1802" max="1802" width="14" customWidth="1"/>
    <col min="2049" max="2049" width="15.875" customWidth="1"/>
    <col min="2050" max="2050" width="10.75" customWidth="1"/>
    <col min="2051" max="2051" width="10.625" customWidth="1"/>
    <col min="2052" max="2052" width="11.125" customWidth="1"/>
    <col min="2053" max="2053" width="14.25" customWidth="1"/>
    <col min="2054" max="2054" width="16" customWidth="1"/>
    <col min="2055" max="2055" width="15.625" customWidth="1"/>
    <col min="2058" max="2058" width="14" customWidth="1"/>
    <col min="2305" max="2305" width="15.875" customWidth="1"/>
    <col min="2306" max="2306" width="10.75" customWidth="1"/>
    <col min="2307" max="2307" width="10.625" customWidth="1"/>
    <col min="2308" max="2308" width="11.125" customWidth="1"/>
    <col min="2309" max="2309" width="14.25" customWidth="1"/>
    <col min="2310" max="2310" width="16" customWidth="1"/>
    <col min="2311" max="2311" width="15.625" customWidth="1"/>
    <col min="2314" max="2314" width="14" customWidth="1"/>
    <col min="2561" max="2561" width="15.875" customWidth="1"/>
    <col min="2562" max="2562" width="10.75" customWidth="1"/>
    <col min="2563" max="2563" width="10.625" customWidth="1"/>
    <col min="2564" max="2564" width="11.125" customWidth="1"/>
    <col min="2565" max="2565" width="14.25" customWidth="1"/>
    <col min="2566" max="2566" width="16" customWidth="1"/>
    <col min="2567" max="2567" width="15.625" customWidth="1"/>
    <col min="2570" max="2570" width="14" customWidth="1"/>
    <col min="2817" max="2817" width="15.875" customWidth="1"/>
    <col min="2818" max="2818" width="10.75" customWidth="1"/>
    <col min="2819" max="2819" width="10.625" customWidth="1"/>
    <col min="2820" max="2820" width="11.125" customWidth="1"/>
    <col min="2821" max="2821" width="14.25" customWidth="1"/>
    <col min="2822" max="2822" width="16" customWidth="1"/>
    <col min="2823" max="2823" width="15.625" customWidth="1"/>
    <col min="2826" max="2826" width="14" customWidth="1"/>
    <col min="3073" max="3073" width="15.875" customWidth="1"/>
    <col min="3074" max="3074" width="10.75" customWidth="1"/>
    <col min="3075" max="3075" width="10.625" customWidth="1"/>
    <col min="3076" max="3076" width="11.125" customWidth="1"/>
    <col min="3077" max="3077" width="14.25" customWidth="1"/>
    <col min="3078" max="3078" width="16" customWidth="1"/>
    <col min="3079" max="3079" width="15.625" customWidth="1"/>
    <col min="3082" max="3082" width="14" customWidth="1"/>
    <col min="3329" max="3329" width="15.875" customWidth="1"/>
    <col min="3330" max="3330" width="10.75" customWidth="1"/>
    <col min="3331" max="3331" width="10.625" customWidth="1"/>
    <col min="3332" max="3332" width="11.125" customWidth="1"/>
    <col min="3333" max="3333" width="14.25" customWidth="1"/>
    <col min="3334" max="3334" width="16" customWidth="1"/>
    <col min="3335" max="3335" width="15.625" customWidth="1"/>
    <col min="3338" max="3338" width="14" customWidth="1"/>
    <col min="3585" max="3585" width="15.875" customWidth="1"/>
    <col min="3586" max="3586" width="10.75" customWidth="1"/>
    <col min="3587" max="3587" width="10.625" customWidth="1"/>
    <col min="3588" max="3588" width="11.125" customWidth="1"/>
    <col min="3589" max="3589" width="14.25" customWidth="1"/>
    <col min="3590" max="3590" width="16" customWidth="1"/>
    <col min="3591" max="3591" width="15.625" customWidth="1"/>
    <col min="3594" max="3594" width="14" customWidth="1"/>
    <col min="3841" max="3841" width="15.875" customWidth="1"/>
    <col min="3842" max="3842" width="10.75" customWidth="1"/>
    <col min="3843" max="3843" width="10.625" customWidth="1"/>
    <col min="3844" max="3844" width="11.125" customWidth="1"/>
    <col min="3845" max="3845" width="14.25" customWidth="1"/>
    <col min="3846" max="3846" width="16" customWidth="1"/>
    <col min="3847" max="3847" width="15.625" customWidth="1"/>
    <col min="3850" max="3850" width="14" customWidth="1"/>
    <col min="4097" max="4097" width="15.875" customWidth="1"/>
    <col min="4098" max="4098" width="10.75" customWidth="1"/>
    <col min="4099" max="4099" width="10.625" customWidth="1"/>
    <col min="4100" max="4100" width="11.125" customWidth="1"/>
    <col min="4101" max="4101" width="14.25" customWidth="1"/>
    <col min="4102" max="4102" width="16" customWidth="1"/>
    <col min="4103" max="4103" width="15.625" customWidth="1"/>
    <col min="4106" max="4106" width="14" customWidth="1"/>
    <col min="4353" max="4353" width="15.875" customWidth="1"/>
    <col min="4354" max="4354" width="10.75" customWidth="1"/>
    <col min="4355" max="4355" width="10.625" customWidth="1"/>
    <col min="4356" max="4356" width="11.125" customWidth="1"/>
    <col min="4357" max="4357" width="14.25" customWidth="1"/>
    <col min="4358" max="4358" width="16" customWidth="1"/>
    <col min="4359" max="4359" width="15.625" customWidth="1"/>
    <col min="4362" max="4362" width="14" customWidth="1"/>
    <col min="4609" max="4609" width="15.875" customWidth="1"/>
    <col min="4610" max="4610" width="10.75" customWidth="1"/>
    <col min="4611" max="4611" width="10.625" customWidth="1"/>
    <col min="4612" max="4612" width="11.125" customWidth="1"/>
    <col min="4613" max="4613" width="14.25" customWidth="1"/>
    <col min="4614" max="4614" width="16" customWidth="1"/>
    <col min="4615" max="4615" width="15.625" customWidth="1"/>
    <col min="4618" max="4618" width="14" customWidth="1"/>
    <col min="4865" max="4865" width="15.875" customWidth="1"/>
    <col min="4866" max="4866" width="10.75" customWidth="1"/>
    <col min="4867" max="4867" width="10.625" customWidth="1"/>
    <col min="4868" max="4868" width="11.125" customWidth="1"/>
    <col min="4869" max="4869" width="14.25" customWidth="1"/>
    <col min="4870" max="4870" width="16" customWidth="1"/>
    <col min="4871" max="4871" width="15.625" customWidth="1"/>
    <col min="4874" max="4874" width="14" customWidth="1"/>
    <col min="5121" max="5121" width="15.875" customWidth="1"/>
    <col min="5122" max="5122" width="10.75" customWidth="1"/>
    <col min="5123" max="5123" width="10.625" customWidth="1"/>
    <col min="5124" max="5124" width="11.125" customWidth="1"/>
    <col min="5125" max="5125" width="14.25" customWidth="1"/>
    <col min="5126" max="5126" width="16" customWidth="1"/>
    <col min="5127" max="5127" width="15.625" customWidth="1"/>
    <col min="5130" max="5130" width="14" customWidth="1"/>
    <col min="5377" max="5377" width="15.875" customWidth="1"/>
    <col min="5378" max="5378" width="10.75" customWidth="1"/>
    <col min="5379" max="5379" width="10.625" customWidth="1"/>
    <col min="5380" max="5380" width="11.125" customWidth="1"/>
    <col min="5381" max="5381" width="14.25" customWidth="1"/>
    <col min="5382" max="5382" width="16" customWidth="1"/>
    <col min="5383" max="5383" width="15.625" customWidth="1"/>
    <col min="5386" max="5386" width="14" customWidth="1"/>
    <col min="5633" max="5633" width="15.875" customWidth="1"/>
    <col min="5634" max="5634" width="10.75" customWidth="1"/>
    <col min="5635" max="5635" width="10.625" customWidth="1"/>
    <col min="5636" max="5636" width="11.125" customWidth="1"/>
    <col min="5637" max="5637" width="14.25" customWidth="1"/>
    <col min="5638" max="5638" width="16" customWidth="1"/>
    <col min="5639" max="5639" width="15.625" customWidth="1"/>
    <col min="5642" max="5642" width="14" customWidth="1"/>
    <col min="5889" max="5889" width="15.875" customWidth="1"/>
    <col min="5890" max="5890" width="10.75" customWidth="1"/>
    <col min="5891" max="5891" width="10.625" customWidth="1"/>
    <col min="5892" max="5892" width="11.125" customWidth="1"/>
    <col min="5893" max="5893" width="14.25" customWidth="1"/>
    <col min="5894" max="5894" width="16" customWidth="1"/>
    <col min="5895" max="5895" width="15.625" customWidth="1"/>
    <col min="5898" max="5898" width="14" customWidth="1"/>
    <col min="6145" max="6145" width="15.875" customWidth="1"/>
    <col min="6146" max="6146" width="10.75" customWidth="1"/>
    <col min="6147" max="6147" width="10.625" customWidth="1"/>
    <col min="6148" max="6148" width="11.125" customWidth="1"/>
    <col min="6149" max="6149" width="14.25" customWidth="1"/>
    <col min="6150" max="6150" width="16" customWidth="1"/>
    <col min="6151" max="6151" width="15.625" customWidth="1"/>
    <col min="6154" max="6154" width="14" customWidth="1"/>
    <col min="6401" max="6401" width="15.875" customWidth="1"/>
    <col min="6402" max="6402" width="10.75" customWidth="1"/>
    <col min="6403" max="6403" width="10.625" customWidth="1"/>
    <col min="6404" max="6404" width="11.125" customWidth="1"/>
    <col min="6405" max="6405" width="14.25" customWidth="1"/>
    <col min="6406" max="6406" width="16" customWidth="1"/>
    <col min="6407" max="6407" width="15.625" customWidth="1"/>
    <col min="6410" max="6410" width="14" customWidth="1"/>
    <col min="6657" max="6657" width="15.875" customWidth="1"/>
    <col min="6658" max="6658" width="10.75" customWidth="1"/>
    <col min="6659" max="6659" width="10.625" customWidth="1"/>
    <col min="6660" max="6660" width="11.125" customWidth="1"/>
    <col min="6661" max="6661" width="14.25" customWidth="1"/>
    <col min="6662" max="6662" width="16" customWidth="1"/>
    <col min="6663" max="6663" width="15.625" customWidth="1"/>
    <col min="6666" max="6666" width="14" customWidth="1"/>
    <col min="6913" max="6913" width="15.875" customWidth="1"/>
    <col min="6914" max="6914" width="10.75" customWidth="1"/>
    <col min="6915" max="6915" width="10.625" customWidth="1"/>
    <col min="6916" max="6916" width="11.125" customWidth="1"/>
    <col min="6917" max="6917" width="14.25" customWidth="1"/>
    <col min="6918" max="6918" width="16" customWidth="1"/>
    <col min="6919" max="6919" width="15.625" customWidth="1"/>
    <col min="6922" max="6922" width="14" customWidth="1"/>
    <col min="7169" max="7169" width="15.875" customWidth="1"/>
    <col min="7170" max="7170" width="10.75" customWidth="1"/>
    <col min="7171" max="7171" width="10.625" customWidth="1"/>
    <col min="7172" max="7172" width="11.125" customWidth="1"/>
    <col min="7173" max="7173" width="14.25" customWidth="1"/>
    <col min="7174" max="7174" width="16" customWidth="1"/>
    <col min="7175" max="7175" width="15.625" customWidth="1"/>
    <col min="7178" max="7178" width="14" customWidth="1"/>
    <col min="7425" max="7425" width="15.875" customWidth="1"/>
    <col min="7426" max="7426" width="10.75" customWidth="1"/>
    <col min="7427" max="7427" width="10.625" customWidth="1"/>
    <col min="7428" max="7428" width="11.125" customWidth="1"/>
    <col min="7429" max="7429" width="14.25" customWidth="1"/>
    <col min="7430" max="7430" width="16" customWidth="1"/>
    <col min="7431" max="7431" width="15.625" customWidth="1"/>
    <col min="7434" max="7434" width="14" customWidth="1"/>
    <col min="7681" max="7681" width="15.875" customWidth="1"/>
    <col min="7682" max="7682" width="10.75" customWidth="1"/>
    <col min="7683" max="7683" width="10.625" customWidth="1"/>
    <col min="7684" max="7684" width="11.125" customWidth="1"/>
    <col min="7685" max="7685" width="14.25" customWidth="1"/>
    <col min="7686" max="7686" width="16" customWidth="1"/>
    <col min="7687" max="7687" width="15.625" customWidth="1"/>
    <col min="7690" max="7690" width="14" customWidth="1"/>
    <col min="7937" max="7937" width="15.875" customWidth="1"/>
    <col min="7938" max="7938" width="10.75" customWidth="1"/>
    <col min="7939" max="7939" width="10.625" customWidth="1"/>
    <col min="7940" max="7940" width="11.125" customWidth="1"/>
    <col min="7941" max="7941" width="14.25" customWidth="1"/>
    <col min="7942" max="7942" width="16" customWidth="1"/>
    <col min="7943" max="7943" width="15.625" customWidth="1"/>
    <col min="7946" max="7946" width="14" customWidth="1"/>
    <col min="8193" max="8193" width="15.875" customWidth="1"/>
    <col min="8194" max="8194" width="10.75" customWidth="1"/>
    <col min="8195" max="8195" width="10.625" customWidth="1"/>
    <col min="8196" max="8196" width="11.125" customWidth="1"/>
    <col min="8197" max="8197" width="14.25" customWidth="1"/>
    <col min="8198" max="8198" width="16" customWidth="1"/>
    <col min="8199" max="8199" width="15.625" customWidth="1"/>
    <col min="8202" max="8202" width="14" customWidth="1"/>
    <col min="8449" max="8449" width="15.875" customWidth="1"/>
    <col min="8450" max="8450" width="10.75" customWidth="1"/>
    <col min="8451" max="8451" width="10.625" customWidth="1"/>
    <col min="8452" max="8452" width="11.125" customWidth="1"/>
    <col min="8453" max="8453" width="14.25" customWidth="1"/>
    <col min="8454" max="8454" width="16" customWidth="1"/>
    <col min="8455" max="8455" width="15.625" customWidth="1"/>
    <col min="8458" max="8458" width="14" customWidth="1"/>
    <col min="8705" max="8705" width="15.875" customWidth="1"/>
    <col min="8706" max="8706" width="10.75" customWidth="1"/>
    <col min="8707" max="8707" width="10.625" customWidth="1"/>
    <col min="8708" max="8708" width="11.125" customWidth="1"/>
    <col min="8709" max="8709" width="14.25" customWidth="1"/>
    <col min="8710" max="8710" width="16" customWidth="1"/>
    <col min="8711" max="8711" width="15.625" customWidth="1"/>
    <col min="8714" max="8714" width="14" customWidth="1"/>
    <col min="8961" max="8961" width="15.875" customWidth="1"/>
    <col min="8962" max="8962" width="10.75" customWidth="1"/>
    <col min="8963" max="8963" width="10.625" customWidth="1"/>
    <col min="8964" max="8964" width="11.125" customWidth="1"/>
    <col min="8965" max="8965" width="14.25" customWidth="1"/>
    <col min="8966" max="8966" width="16" customWidth="1"/>
    <col min="8967" max="8967" width="15.625" customWidth="1"/>
    <col min="8970" max="8970" width="14" customWidth="1"/>
    <col min="9217" max="9217" width="15.875" customWidth="1"/>
    <col min="9218" max="9218" width="10.75" customWidth="1"/>
    <col min="9219" max="9219" width="10.625" customWidth="1"/>
    <col min="9220" max="9220" width="11.125" customWidth="1"/>
    <col min="9221" max="9221" width="14.25" customWidth="1"/>
    <col min="9222" max="9222" width="16" customWidth="1"/>
    <col min="9223" max="9223" width="15.625" customWidth="1"/>
    <col min="9226" max="9226" width="14" customWidth="1"/>
    <col min="9473" max="9473" width="15.875" customWidth="1"/>
    <col min="9474" max="9474" width="10.75" customWidth="1"/>
    <col min="9475" max="9475" width="10.625" customWidth="1"/>
    <col min="9476" max="9476" width="11.125" customWidth="1"/>
    <col min="9477" max="9477" width="14.25" customWidth="1"/>
    <col min="9478" max="9478" width="16" customWidth="1"/>
    <col min="9479" max="9479" width="15.625" customWidth="1"/>
    <col min="9482" max="9482" width="14" customWidth="1"/>
    <col min="9729" max="9729" width="15.875" customWidth="1"/>
    <col min="9730" max="9730" width="10.75" customWidth="1"/>
    <col min="9731" max="9731" width="10.625" customWidth="1"/>
    <col min="9732" max="9732" width="11.125" customWidth="1"/>
    <col min="9733" max="9733" width="14.25" customWidth="1"/>
    <col min="9734" max="9734" width="16" customWidth="1"/>
    <col min="9735" max="9735" width="15.625" customWidth="1"/>
    <col min="9738" max="9738" width="14" customWidth="1"/>
    <col min="9985" max="9985" width="15.875" customWidth="1"/>
    <col min="9986" max="9986" width="10.75" customWidth="1"/>
    <col min="9987" max="9987" width="10.625" customWidth="1"/>
    <col min="9988" max="9988" width="11.125" customWidth="1"/>
    <col min="9989" max="9989" width="14.25" customWidth="1"/>
    <col min="9990" max="9990" width="16" customWidth="1"/>
    <col min="9991" max="9991" width="15.625" customWidth="1"/>
    <col min="9994" max="9994" width="14" customWidth="1"/>
    <col min="10241" max="10241" width="15.875" customWidth="1"/>
    <col min="10242" max="10242" width="10.75" customWidth="1"/>
    <col min="10243" max="10243" width="10.625" customWidth="1"/>
    <col min="10244" max="10244" width="11.125" customWidth="1"/>
    <col min="10245" max="10245" width="14.25" customWidth="1"/>
    <col min="10246" max="10246" width="16" customWidth="1"/>
    <col min="10247" max="10247" width="15.625" customWidth="1"/>
    <col min="10250" max="10250" width="14" customWidth="1"/>
    <col min="10497" max="10497" width="15.875" customWidth="1"/>
    <col min="10498" max="10498" width="10.75" customWidth="1"/>
    <col min="10499" max="10499" width="10.625" customWidth="1"/>
    <col min="10500" max="10500" width="11.125" customWidth="1"/>
    <col min="10501" max="10501" width="14.25" customWidth="1"/>
    <col min="10502" max="10502" width="16" customWidth="1"/>
    <col min="10503" max="10503" width="15.625" customWidth="1"/>
    <col min="10506" max="10506" width="14" customWidth="1"/>
    <col min="10753" max="10753" width="15.875" customWidth="1"/>
    <col min="10754" max="10754" width="10.75" customWidth="1"/>
    <col min="10755" max="10755" width="10.625" customWidth="1"/>
    <col min="10756" max="10756" width="11.125" customWidth="1"/>
    <col min="10757" max="10757" width="14.25" customWidth="1"/>
    <col min="10758" max="10758" width="16" customWidth="1"/>
    <col min="10759" max="10759" width="15.625" customWidth="1"/>
    <col min="10762" max="10762" width="14" customWidth="1"/>
    <col min="11009" max="11009" width="15.875" customWidth="1"/>
    <col min="11010" max="11010" width="10.75" customWidth="1"/>
    <col min="11011" max="11011" width="10.625" customWidth="1"/>
    <col min="11012" max="11012" width="11.125" customWidth="1"/>
    <col min="11013" max="11013" width="14.25" customWidth="1"/>
    <col min="11014" max="11014" width="16" customWidth="1"/>
    <col min="11015" max="11015" width="15.625" customWidth="1"/>
    <col min="11018" max="11018" width="14" customWidth="1"/>
    <col min="11265" max="11265" width="15.875" customWidth="1"/>
    <col min="11266" max="11266" width="10.75" customWidth="1"/>
    <col min="11267" max="11267" width="10.625" customWidth="1"/>
    <col min="11268" max="11268" width="11.125" customWidth="1"/>
    <col min="11269" max="11269" width="14.25" customWidth="1"/>
    <col min="11270" max="11270" width="16" customWidth="1"/>
    <col min="11271" max="11271" width="15.625" customWidth="1"/>
    <col min="11274" max="11274" width="14" customWidth="1"/>
    <col min="11521" max="11521" width="15.875" customWidth="1"/>
    <col min="11522" max="11522" width="10.75" customWidth="1"/>
    <col min="11523" max="11523" width="10.625" customWidth="1"/>
    <col min="11524" max="11524" width="11.125" customWidth="1"/>
    <col min="11525" max="11525" width="14.25" customWidth="1"/>
    <col min="11526" max="11526" width="16" customWidth="1"/>
    <col min="11527" max="11527" width="15.625" customWidth="1"/>
    <col min="11530" max="11530" width="14" customWidth="1"/>
    <col min="11777" max="11777" width="15.875" customWidth="1"/>
    <col min="11778" max="11778" width="10.75" customWidth="1"/>
    <col min="11779" max="11779" width="10.625" customWidth="1"/>
    <col min="11780" max="11780" width="11.125" customWidth="1"/>
    <col min="11781" max="11781" width="14.25" customWidth="1"/>
    <col min="11782" max="11782" width="16" customWidth="1"/>
    <col min="11783" max="11783" width="15.625" customWidth="1"/>
    <col min="11786" max="11786" width="14" customWidth="1"/>
    <col min="12033" max="12033" width="15.875" customWidth="1"/>
    <col min="12034" max="12034" width="10.75" customWidth="1"/>
    <col min="12035" max="12035" width="10.625" customWidth="1"/>
    <col min="12036" max="12036" width="11.125" customWidth="1"/>
    <col min="12037" max="12037" width="14.25" customWidth="1"/>
    <col min="12038" max="12038" width="16" customWidth="1"/>
    <col min="12039" max="12039" width="15.625" customWidth="1"/>
    <col min="12042" max="12042" width="14" customWidth="1"/>
    <col min="12289" max="12289" width="15.875" customWidth="1"/>
    <col min="12290" max="12290" width="10.75" customWidth="1"/>
    <col min="12291" max="12291" width="10.625" customWidth="1"/>
    <col min="12292" max="12292" width="11.125" customWidth="1"/>
    <col min="12293" max="12293" width="14.25" customWidth="1"/>
    <col min="12294" max="12294" width="16" customWidth="1"/>
    <col min="12295" max="12295" width="15.625" customWidth="1"/>
    <col min="12298" max="12298" width="14" customWidth="1"/>
    <col min="12545" max="12545" width="15.875" customWidth="1"/>
    <col min="12546" max="12546" width="10.75" customWidth="1"/>
    <col min="12547" max="12547" width="10.625" customWidth="1"/>
    <col min="12548" max="12548" width="11.125" customWidth="1"/>
    <col min="12549" max="12549" width="14.25" customWidth="1"/>
    <col min="12550" max="12550" width="16" customWidth="1"/>
    <col min="12551" max="12551" width="15.625" customWidth="1"/>
    <col min="12554" max="12554" width="14" customWidth="1"/>
    <col min="12801" max="12801" width="15.875" customWidth="1"/>
    <col min="12802" max="12802" width="10.75" customWidth="1"/>
    <col min="12803" max="12803" width="10.625" customWidth="1"/>
    <col min="12804" max="12804" width="11.125" customWidth="1"/>
    <col min="12805" max="12805" width="14.25" customWidth="1"/>
    <col min="12806" max="12806" width="16" customWidth="1"/>
    <col min="12807" max="12807" width="15.625" customWidth="1"/>
    <col min="12810" max="12810" width="14" customWidth="1"/>
    <col min="13057" max="13057" width="15.875" customWidth="1"/>
    <col min="13058" max="13058" width="10.75" customWidth="1"/>
    <col min="13059" max="13059" width="10.625" customWidth="1"/>
    <col min="13060" max="13060" width="11.125" customWidth="1"/>
    <col min="13061" max="13061" width="14.25" customWidth="1"/>
    <col min="13062" max="13062" width="16" customWidth="1"/>
    <col min="13063" max="13063" width="15.625" customWidth="1"/>
    <col min="13066" max="13066" width="14" customWidth="1"/>
    <col min="13313" max="13313" width="15.875" customWidth="1"/>
    <col min="13314" max="13314" width="10.75" customWidth="1"/>
    <col min="13315" max="13315" width="10.625" customWidth="1"/>
    <col min="13316" max="13316" width="11.125" customWidth="1"/>
    <col min="13317" max="13317" width="14.25" customWidth="1"/>
    <col min="13318" max="13318" width="16" customWidth="1"/>
    <col min="13319" max="13319" width="15.625" customWidth="1"/>
    <col min="13322" max="13322" width="14" customWidth="1"/>
    <col min="13569" max="13569" width="15.875" customWidth="1"/>
    <col min="13570" max="13570" width="10.75" customWidth="1"/>
    <col min="13571" max="13571" width="10.625" customWidth="1"/>
    <col min="13572" max="13572" width="11.125" customWidth="1"/>
    <col min="13573" max="13573" width="14.25" customWidth="1"/>
    <col min="13574" max="13574" width="16" customWidth="1"/>
    <col min="13575" max="13575" width="15.625" customWidth="1"/>
    <col min="13578" max="13578" width="14" customWidth="1"/>
    <col min="13825" max="13825" width="15.875" customWidth="1"/>
    <col min="13826" max="13826" width="10.75" customWidth="1"/>
    <col min="13827" max="13827" width="10.625" customWidth="1"/>
    <col min="13828" max="13828" width="11.125" customWidth="1"/>
    <col min="13829" max="13829" width="14.25" customWidth="1"/>
    <col min="13830" max="13830" width="16" customWidth="1"/>
    <col min="13831" max="13831" width="15.625" customWidth="1"/>
    <col min="13834" max="13834" width="14" customWidth="1"/>
    <col min="14081" max="14081" width="15.875" customWidth="1"/>
    <col min="14082" max="14082" width="10.75" customWidth="1"/>
    <col min="14083" max="14083" width="10.625" customWidth="1"/>
    <col min="14084" max="14084" width="11.125" customWidth="1"/>
    <col min="14085" max="14085" width="14.25" customWidth="1"/>
    <col min="14086" max="14086" width="16" customWidth="1"/>
    <col min="14087" max="14087" width="15.625" customWidth="1"/>
    <col min="14090" max="14090" width="14" customWidth="1"/>
    <col min="14337" max="14337" width="15.875" customWidth="1"/>
    <col min="14338" max="14338" width="10.75" customWidth="1"/>
    <col min="14339" max="14339" width="10.625" customWidth="1"/>
    <col min="14340" max="14340" width="11.125" customWidth="1"/>
    <col min="14341" max="14341" width="14.25" customWidth="1"/>
    <col min="14342" max="14342" width="16" customWidth="1"/>
    <col min="14343" max="14343" width="15.625" customWidth="1"/>
    <col min="14346" max="14346" width="14" customWidth="1"/>
    <col min="14593" max="14593" width="15.875" customWidth="1"/>
    <col min="14594" max="14594" width="10.75" customWidth="1"/>
    <col min="14595" max="14595" width="10.625" customWidth="1"/>
    <col min="14596" max="14596" width="11.125" customWidth="1"/>
    <col min="14597" max="14597" width="14.25" customWidth="1"/>
    <col min="14598" max="14598" width="16" customWidth="1"/>
    <col min="14599" max="14599" width="15.625" customWidth="1"/>
    <col min="14602" max="14602" width="14" customWidth="1"/>
    <col min="14849" max="14849" width="15.875" customWidth="1"/>
    <col min="14850" max="14850" width="10.75" customWidth="1"/>
    <col min="14851" max="14851" width="10.625" customWidth="1"/>
    <col min="14852" max="14852" width="11.125" customWidth="1"/>
    <col min="14853" max="14853" width="14.25" customWidth="1"/>
    <col min="14854" max="14854" width="16" customWidth="1"/>
    <col min="14855" max="14855" width="15.625" customWidth="1"/>
    <col min="14858" max="14858" width="14" customWidth="1"/>
    <col min="15105" max="15105" width="15.875" customWidth="1"/>
    <col min="15106" max="15106" width="10.75" customWidth="1"/>
    <col min="15107" max="15107" width="10.625" customWidth="1"/>
    <col min="15108" max="15108" width="11.125" customWidth="1"/>
    <col min="15109" max="15109" width="14.25" customWidth="1"/>
    <col min="15110" max="15110" width="16" customWidth="1"/>
    <col min="15111" max="15111" width="15.625" customWidth="1"/>
    <col min="15114" max="15114" width="14" customWidth="1"/>
    <col min="15361" max="15361" width="15.875" customWidth="1"/>
    <col min="15362" max="15362" width="10.75" customWidth="1"/>
    <col min="15363" max="15363" width="10.625" customWidth="1"/>
    <col min="15364" max="15364" width="11.125" customWidth="1"/>
    <col min="15365" max="15365" width="14.25" customWidth="1"/>
    <col min="15366" max="15366" width="16" customWidth="1"/>
    <col min="15367" max="15367" width="15.625" customWidth="1"/>
    <col min="15370" max="15370" width="14" customWidth="1"/>
    <col min="15617" max="15617" width="15.875" customWidth="1"/>
    <col min="15618" max="15618" width="10.75" customWidth="1"/>
    <col min="15619" max="15619" width="10.625" customWidth="1"/>
    <col min="15620" max="15620" width="11.125" customWidth="1"/>
    <col min="15621" max="15621" width="14.25" customWidth="1"/>
    <col min="15622" max="15622" width="16" customWidth="1"/>
    <col min="15623" max="15623" width="15.625" customWidth="1"/>
    <col min="15626" max="15626" width="14" customWidth="1"/>
    <col min="15873" max="15873" width="15.875" customWidth="1"/>
    <col min="15874" max="15874" width="10.75" customWidth="1"/>
    <col min="15875" max="15875" width="10.625" customWidth="1"/>
    <col min="15876" max="15876" width="11.125" customWidth="1"/>
    <col min="15877" max="15877" width="14.25" customWidth="1"/>
    <col min="15878" max="15878" width="16" customWidth="1"/>
    <col min="15879" max="15879" width="15.625" customWidth="1"/>
    <col min="15882" max="15882" width="14" customWidth="1"/>
    <col min="16129" max="16129" width="15.875" customWidth="1"/>
    <col min="16130" max="16130" width="10.75" customWidth="1"/>
    <col min="16131" max="16131" width="10.625" customWidth="1"/>
    <col min="16132" max="16132" width="11.125" customWidth="1"/>
    <col min="16133" max="16133" width="14.25" customWidth="1"/>
    <col min="16134" max="16134" width="16" customWidth="1"/>
    <col min="16135" max="16135" width="15.625" customWidth="1"/>
    <col min="16138" max="16138" width="14" customWidth="1"/>
  </cols>
  <sheetData>
    <row r="1" spans="1:12" ht="15.75">
      <c r="A1" s="988" t="s">
        <v>1</v>
      </c>
      <c r="B1" s="988"/>
    </row>
    <row r="2" spans="1:12" ht="15.75">
      <c r="A2" s="988" t="s">
        <v>0</v>
      </c>
      <c r="B2" s="988"/>
    </row>
    <row r="3" spans="1:12" ht="15.75">
      <c r="A3" s="988" t="s">
        <v>548</v>
      </c>
      <c r="B3" s="988"/>
    </row>
    <row r="4" spans="1:12" ht="15" thickBot="1"/>
    <row r="5" spans="1:12" ht="16.5" thickBot="1">
      <c r="A5" s="16" t="s">
        <v>104</v>
      </c>
      <c r="B5" s="1052" t="s">
        <v>762</v>
      </c>
      <c r="C5" s="1053"/>
      <c r="D5" s="1053"/>
      <c r="E5" s="1054"/>
    </row>
    <row r="7" spans="1:12" ht="44.25" customHeight="1">
      <c r="A7" s="1055" t="s">
        <v>757</v>
      </c>
      <c r="B7" s="1056"/>
      <c r="C7" s="1056"/>
      <c r="D7" s="1056"/>
      <c r="E7" s="1056"/>
      <c r="F7" s="1056"/>
      <c r="G7" s="1056"/>
      <c r="H7" s="1056"/>
      <c r="I7" s="1056"/>
      <c r="J7" s="1056"/>
    </row>
    <row r="8" spans="1:12" ht="15.75">
      <c r="A8" s="23"/>
      <c r="B8" s="106"/>
      <c r="C8" s="106"/>
      <c r="D8" s="106"/>
      <c r="E8" s="106"/>
    </row>
    <row r="9" spans="1:12" ht="16.5" thickBot="1">
      <c r="A9" s="23"/>
      <c r="B9" s="106"/>
      <c r="C9" s="106"/>
      <c r="D9" s="106"/>
      <c r="E9" s="106"/>
    </row>
    <row r="10" spans="1:12" ht="25.5" customHeight="1">
      <c r="A10" s="1043" t="s">
        <v>306</v>
      </c>
      <c r="B10" s="1043" t="s">
        <v>435</v>
      </c>
      <c r="C10" s="1047" t="s">
        <v>692</v>
      </c>
      <c r="D10" s="1048"/>
      <c r="E10" s="1045" t="s">
        <v>693</v>
      </c>
      <c r="F10" s="1060" t="s">
        <v>312</v>
      </c>
      <c r="G10" s="1061"/>
      <c r="H10" s="1048" t="s">
        <v>313</v>
      </c>
      <c r="I10" s="1058" t="s">
        <v>105</v>
      </c>
      <c r="J10" s="1043" t="s">
        <v>221</v>
      </c>
      <c r="K10" s="1043" t="s">
        <v>106</v>
      </c>
      <c r="L10" s="1043" t="s">
        <v>107</v>
      </c>
    </row>
    <row r="11" spans="1:12" ht="31.5">
      <c r="A11" s="1044"/>
      <c r="B11" s="1044"/>
      <c r="C11" s="239" t="s">
        <v>685</v>
      </c>
      <c r="D11" s="732" t="s">
        <v>686</v>
      </c>
      <c r="E11" s="1046"/>
      <c r="F11" s="239" t="s">
        <v>310</v>
      </c>
      <c r="G11" s="108" t="s">
        <v>311</v>
      </c>
      <c r="H11" s="1057"/>
      <c r="I11" s="1059"/>
      <c r="J11" s="1044"/>
      <c r="K11" s="1044"/>
      <c r="L11" s="1044"/>
    </row>
    <row r="12" spans="1:12" ht="26.25">
      <c r="A12" s="735" t="s">
        <v>307</v>
      </c>
      <c r="B12" s="733">
        <v>0</v>
      </c>
      <c r="C12" s="733">
        <v>0</v>
      </c>
      <c r="D12" s="733">
        <v>0</v>
      </c>
      <c r="E12" s="737">
        <f>SUM(C12:D12)</f>
        <v>0</v>
      </c>
      <c r="F12" s="733">
        <v>0</v>
      </c>
      <c r="G12" s="733">
        <v>0</v>
      </c>
      <c r="H12" s="733">
        <v>0</v>
      </c>
      <c r="I12" s="516">
        <f>SUM(F12:H12)</f>
        <v>0</v>
      </c>
      <c r="J12" s="733">
        <v>0</v>
      </c>
      <c r="K12" s="733">
        <v>0</v>
      </c>
      <c r="L12" s="734">
        <f>B12+E12-I12-J12-K12</f>
        <v>0</v>
      </c>
    </row>
    <row r="13" spans="1:12" ht="26.25">
      <c r="A13" s="735" t="s">
        <v>308</v>
      </c>
      <c r="B13" s="733">
        <v>0</v>
      </c>
      <c r="C13" s="733">
        <v>0</v>
      </c>
      <c r="D13" s="733">
        <v>0</v>
      </c>
      <c r="E13" s="737">
        <f t="shared" ref="E13:E14" si="0">SUM(C13:D13)</f>
        <v>0</v>
      </c>
      <c r="F13" s="733">
        <v>0</v>
      </c>
      <c r="G13" s="733">
        <v>0</v>
      </c>
      <c r="H13" s="733">
        <v>0</v>
      </c>
      <c r="I13" s="516">
        <f>SUM(F13:H13)</f>
        <v>0</v>
      </c>
      <c r="J13" s="733">
        <v>0</v>
      </c>
      <c r="K13" s="733">
        <v>0</v>
      </c>
      <c r="L13" s="734">
        <f t="shared" ref="L13:L14" si="1">B13+E13-I13-J13-K13</f>
        <v>0</v>
      </c>
    </row>
    <row r="14" spans="1:12" ht="27" thickBot="1">
      <c r="A14" s="736" t="s">
        <v>309</v>
      </c>
      <c r="B14" s="733">
        <v>0</v>
      </c>
      <c r="C14" s="733">
        <v>0</v>
      </c>
      <c r="D14" s="733">
        <v>0</v>
      </c>
      <c r="E14" s="737">
        <f t="shared" si="0"/>
        <v>0</v>
      </c>
      <c r="F14" s="733">
        <v>0</v>
      </c>
      <c r="G14" s="733">
        <v>0</v>
      </c>
      <c r="H14" s="733">
        <v>0</v>
      </c>
      <c r="I14" s="517">
        <f>SUM(F14:H14)</f>
        <v>0</v>
      </c>
      <c r="J14" s="733">
        <v>0</v>
      </c>
      <c r="K14" s="733">
        <v>0</v>
      </c>
      <c r="L14" s="734">
        <f t="shared" si="1"/>
        <v>0</v>
      </c>
    </row>
    <row r="15" spans="1:12" ht="25.5" customHeight="1" thickBot="1">
      <c r="A15" s="78"/>
      <c r="B15" s="78"/>
      <c r="C15" s="78"/>
      <c r="D15" s="78"/>
      <c r="E15" s="78"/>
      <c r="F15" s="78"/>
      <c r="G15" s="78"/>
      <c r="H15" s="106"/>
      <c r="I15" s="106"/>
      <c r="J15" s="106"/>
    </row>
    <row r="16" spans="1:12" ht="16.5" thickBot="1">
      <c r="A16" s="78"/>
      <c r="B16" s="78"/>
      <c r="C16" s="1049" t="s">
        <v>314</v>
      </c>
      <c r="D16" s="1050"/>
      <c r="E16" s="1051"/>
      <c r="F16" s="78"/>
      <c r="G16" s="78"/>
      <c r="H16" s="106"/>
      <c r="I16" s="106"/>
      <c r="J16" s="106"/>
    </row>
    <row r="17" spans="1:14" ht="31.5">
      <c r="A17" s="241"/>
      <c r="B17" s="242" t="s">
        <v>315</v>
      </c>
      <c r="C17" s="242" t="s">
        <v>316</v>
      </c>
      <c r="D17" s="242" t="s">
        <v>317</v>
      </c>
      <c r="E17" s="242" t="s">
        <v>318</v>
      </c>
      <c r="F17" s="243" t="s">
        <v>319</v>
      </c>
      <c r="G17" s="78"/>
      <c r="H17" s="106"/>
      <c r="I17" s="106"/>
      <c r="J17" s="106"/>
    </row>
    <row r="18" spans="1:14" ht="26.25">
      <c r="A18" s="239" t="s">
        <v>307</v>
      </c>
      <c r="B18" s="733">
        <v>0</v>
      </c>
      <c r="C18" s="733">
        <v>0</v>
      </c>
      <c r="D18" s="733">
        <v>0</v>
      </c>
      <c r="E18" s="733">
        <v>0</v>
      </c>
      <c r="F18" s="516">
        <f>SUM(B18:E18)</f>
        <v>0</v>
      </c>
      <c r="G18" s="78"/>
      <c r="H18" s="106"/>
      <c r="I18" s="106"/>
      <c r="J18" s="106"/>
    </row>
    <row r="19" spans="1:14" ht="26.25">
      <c r="A19" s="239" t="s">
        <v>308</v>
      </c>
      <c r="B19" s="733">
        <v>0</v>
      </c>
      <c r="C19" s="733">
        <v>0</v>
      </c>
      <c r="D19" s="733">
        <v>0</v>
      </c>
      <c r="E19" s="733">
        <v>0</v>
      </c>
      <c r="F19" s="516">
        <f>SUM(B19:E19)</f>
        <v>0</v>
      </c>
      <c r="G19" s="78"/>
      <c r="H19" s="106"/>
      <c r="I19" s="106"/>
      <c r="J19" s="106"/>
    </row>
    <row r="20" spans="1:14" ht="27" thickBot="1">
      <c r="A20" s="240" t="s">
        <v>309</v>
      </c>
      <c r="B20" s="733">
        <v>0</v>
      </c>
      <c r="C20" s="733">
        <v>0</v>
      </c>
      <c r="D20" s="733">
        <v>0</v>
      </c>
      <c r="E20" s="733">
        <v>0</v>
      </c>
      <c r="F20" s="517">
        <f>SUM(B20:E20)</f>
        <v>0</v>
      </c>
      <c r="G20" s="107"/>
      <c r="H20" s="106"/>
      <c r="I20" s="106"/>
      <c r="J20" s="106"/>
    </row>
    <row r="21" spans="1:14" ht="16.5" thickBot="1">
      <c r="A21" s="21"/>
      <c r="B21" s="78"/>
      <c r="C21" s="106"/>
      <c r="D21" s="106"/>
      <c r="E21" s="106"/>
      <c r="F21" s="106"/>
      <c r="G21" s="106"/>
      <c r="H21" s="106"/>
      <c r="I21" s="106"/>
      <c r="J21" s="106"/>
    </row>
    <row r="22" spans="1:14" ht="26.25">
      <c r="A22" s="244" t="s">
        <v>90</v>
      </c>
      <c r="B22" s="518">
        <v>1</v>
      </c>
      <c r="C22" s="69"/>
    </row>
    <row r="23" spans="1:14" ht="27" thickBot="1">
      <c r="A23" s="245" t="s">
        <v>293</v>
      </c>
      <c r="B23" s="519">
        <v>1</v>
      </c>
      <c r="C23" s="69"/>
    </row>
    <row r="25" spans="1:14" s="40" customFormat="1" ht="22.5" customHeight="1">
      <c r="A25" s="149" t="s">
        <v>9</v>
      </c>
      <c r="B25" s="149"/>
      <c r="C25" s="149"/>
      <c r="D25" s="149" t="s">
        <v>10</v>
      </c>
      <c r="E25" s="149"/>
      <c r="F25" s="149"/>
      <c r="G25" s="149" t="s">
        <v>534</v>
      </c>
      <c r="H25" s="149"/>
      <c r="I25" s="149"/>
      <c r="J25" s="149" t="s">
        <v>553</v>
      </c>
      <c r="N25" s="149"/>
    </row>
    <row r="26" spans="1:14" s="144" customFormat="1" ht="15"/>
    <row r="27" spans="1:14" s="40" customFormat="1" ht="24" customHeight="1">
      <c r="A27" s="40" t="s">
        <v>155</v>
      </c>
      <c r="D27" s="40" t="s">
        <v>155</v>
      </c>
      <c r="G27" s="40" t="s">
        <v>155</v>
      </c>
      <c r="J27" s="40" t="s">
        <v>155</v>
      </c>
    </row>
    <row r="28" spans="1:14" s="30" customFormat="1" ht="15"/>
    <row r="29" spans="1:14" s="30" customFormat="1" ht="15"/>
    <row r="30" spans="1:14" s="30" customFormat="1" ht="15"/>
    <row r="31" spans="1:14" s="30" customFormat="1" ht="25.5" customHeight="1"/>
    <row r="32" spans="1:14">
      <c r="B32"/>
      <c r="C32"/>
      <c r="D32"/>
      <c r="E32"/>
      <c r="F32"/>
      <c r="G32"/>
      <c r="H32"/>
      <c r="I32"/>
      <c r="J32"/>
    </row>
  </sheetData>
  <sheetProtection password="CF44" sheet="1" objects="1" scenarios="1" formatColumns="0" formatRows="0"/>
  <mergeCells count="16">
    <mergeCell ref="L10:L11"/>
    <mergeCell ref="B10:B11"/>
    <mergeCell ref="C10:D10"/>
    <mergeCell ref="C16:E16"/>
    <mergeCell ref="B5:E5"/>
    <mergeCell ref="A7:J7"/>
    <mergeCell ref="A10:A11"/>
    <mergeCell ref="H10:H11"/>
    <mergeCell ref="I10:I11"/>
    <mergeCell ref="F10:G10"/>
    <mergeCell ref="J10:J11"/>
    <mergeCell ref="A1:B1"/>
    <mergeCell ref="A2:B2"/>
    <mergeCell ref="A3:B3"/>
    <mergeCell ref="K10:K11"/>
    <mergeCell ref="E10:E11"/>
  </mergeCells>
  <conditionalFormatting sqref="B12:H14 J12:K14">
    <cfRule type="cellIs" dxfId="72" priority="9" operator="equal">
      <formula>"NA"</formula>
    </cfRule>
  </conditionalFormatting>
  <conditionalFormatting sqref="B22:B23">
    <cfRule type="cellIs" dxfId="71" priority="7" operator="equal">
      <formula>"NA"</formula>
    </cfRule>
  </conditionalFormatting>
  <conditionalFormatting sqref="F18">
    <cfRule type="expression" dxfId="70" priority="69">
      <formula>$F$18&lt;&gt;$J$12</formula>
    </cfRule>
  </conditionalFormatting>
  <conditionalFormatting sqref="F19">
    <cfRule type="expression" dxfId="69" priority="70">
      <formula>$F$19&lt;&gt;$J$13</formula>
    </cfRule>
  </conditionalFormatting>
  <conditionalFormatting sqref="F20">
    <cfRule type="expression" dxfId="68" priority="71">
      <formula>$F$20&lt;&gt;$J$14</formula>
    </cfRule>
  </conditionalFormatting>
  <conditionalFormatting sqref="B18:E20">
    <cfRule type="cellIs" dxfId="67" priority="1" operator="equal">
      <formula>"NA"</formula>
    </cfRule>
  </conditionalFormatting>
  <dataValidations count="2">
    <dataValidation type="whole" operator="notEqual" allowBlank="1" showInputMessage="1" showErrorMessage="1" errorTitle="خطأ" error="هذه القيمة يجب ان تساوى نفس قيمة الاعدام فى الجدول الاعلى " promptTitle="تحذير" prompt="هذه القيمة يجب ان تساوى نفس قيمة الاعدام فى الجدول الاعلى " sqref="F18">
      <formula1>J12</formula1>
    </dataValidation>
    <dataValidation type="whole" operator="equal" allowBlank="1" showInputMessage="1" showErrorMessage="1" sqref="H18">
      <formula1>J12</formula1>
    </dataValidation>
  </dataValidations>
  <printOptions horizontalCentered="1"/>
  <pageMargins left="0.25" right="0.25" top="0.25" bottom="0.25" header="0.3" footer="0.3"/>
  <pageSetup paperSize="9" scale="96" orientation="landscape" r:id="rId1"/>
  <headerFooter>
    <oddFooter>&amp;RM &amp;D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-0.499984740745262"/>
    <pageSetUpPr fitToPage="1"/>
  </sheetPr>
  <dimension ref="A1:AC37"/>
  <sheetViews>
    <sheetView rightToLeft="1" view="pageBreakPreview" topLeftCell="A4" zoomScale="55" zoomScaleNormal="70" zoomScaleSheetLayoutView="55" workbookViewId="0">
      <selection activeCell="A4" sqref="A4:P4"/>
    </sheetView>
  </sheetViews>
  <sheetFormatPr defaultRowHeight="37.5" customHeight="1"/>
  <cols>
    <col min="1" max="1" width="27.625" customWidth="1"/>
    <col min="2" max="2" width="9.25" customWidth="1"/>
    <col min="3" max="15" width="9.125" customWidth="1"/>
  </cols>
  <sheetData>
    <row r="1" spans="1:17" ht="37.5" customHeight="1" thickBot="1">
      <c r="A1" s="988" t="s">
        <v>1</v>
      </c>
      <c r="B1" s="988"/>
      <c r="C1" s="385"/>
      <c r="D1" s="43"/>
      <c r="E1" s="43"/>
      <c r="F1" s="3"/>
    </row>
    <row r="2" spans="1:17" ht="37.5" customHeight="1" thickBot="1">
      <c r="A2" s="988" t="s">
        <v>0</v>
      </c>
      <c r="B2" s="988"/>
      <c r="C2" s="3"/>
      <c r="D2" s="291" t="s">
        <v>157</v>
      </c>
      <c r="E2" s="290"/>
      <c r="F2" s="1070" t="s">
        <v>762</v>
      </c>
      <c r="G2" s="1071"/>
      <c r="H2" s="1071"/>
      <c r="I2" s="1071"/>
      <c r="J2" s="1071"/>
      <c r="K2" s="1071"/>
      <c r="L2" s="1071"/>
      <c r="M2" s="1071"/>
      <c r="N2" s="1072"/>
      <c r="O2" s="61"/>
    </row>
    <row r="3" spans="1:17" ht="37.5" customHeight="1">
      <c r="A3" s="988" t="s">
        <v>548</v>
      </c>
      <c r="B3" s="988"/>
    </row>
    <row r="4" spans="1:17" ht="66.75" customHeight="1" thickBot="1">
      <c r="A4" s="1073" t="s">
        <v>758</v>
      </c>
      <c r="B4" s="1073"/>
      <c r="C4" s="1073"/>
      <c r="D4" s="1073"/>
      <c r="E4" s="1073"/>
      <c r="F4" s="1073"/>
      <c r="G4" s="1073"/>
      <c r="H4" s="1073"/>
      <c r="I4" s="1073"/>
      <c r="J4" s="1073"/>
      <c r="K4" s="1073"/>
      <c r="L4" s="1073"/>
      <c r="M4" s="1073"/>
      <c r="N4" s="1073"/>
      <c r="O4" s="1074"/>
      <c r="P4" s="1074"/>
    </row>
    <row r="5" spans="1:17" ht="37.5" customHeight="1" thickBot="1">
      <c r="A5" s="1065" t="s">
        <v>67</v>
      </c>
      <c r="B5" s="1035" t="s">
        <v>64</v>
      </c>
      <c r="C5" s="1063"/>
      <c r="D5" s="1063"/>
      <c r="E5" s="1063"/>
      <c r="F5" s="948"/>
      <c r="G5" s="946" t="s">
        <v>68</v>
      </c>
      <c r="H5" s="947"/>
      <c r="I5" s="947"/>
      <c r="J5" s="947"/>
      <c r="K5" s="949"/>
      <c r="L5" s="1064" t="s">
        <v>210</v>
      </c>
      <c r="M5" s="1064"/>
      <c r="N5" s="957" t="s">
        <v>446</v>
      </c>
      <c r="O5" s="1067" t="s">
        <v>699</v>
      </c>
      <c r="P5" s="1068"/>
      <c r="Q5" s="1069"/>
    </row>
    <row r="6" spans="1:17" ht="37.5" customHeight="1" thickBot="1">
      <c r="A6" s="1066"/>
      <c r="B6" s="429" t="s">
        <v>545</v>
      </c>
      <c r="C6" s="432" t="s">
        <v>320</v>
      </c>
      <c r="D6" s="416" t="s">
        <v>321</v>
      </c>
      <c r="E6" s="430" t="s">
        <v>322</v>
      </c>
      <c r="F6" s="431" t="s">
        <v>229</v>
      </c>
      <c r="G6" s="432" t="s">
        <v>545</v>
      </c>
      <c r="H6" s="432" t="s">
        <v>320</v>
      </c>
      <c r="I6" s="416" t="s">
        <v>321</v>
      </c>
      <c r="J6" s="430" t="s">
        <v>322</v>
      </c>
      <c r="K6" s="431" t="s">
        <v>229</v>
      </c>
      <c r="L6" s="326" t="s">
        <v>64</v>
      </c>
      <c r="M6" s="250" t="s">
        <v>68</v>
      </c>
      <c r="N6" s="958"/>
      <c r="O6" s="251" t="s">
        <v>117</v>
      </c>
      <c r="P6" s="115" t="s">
        <v>215</v>
      </c>
      <c r="Q6" s="827" t="s">
        <v>210</v>
      </c>
    </row>
    <row r="7" spans="1:17" s="6" customFormat="1" ht="37.5" customHeight="1">
      <c r="A7" s="246" t="s">
        <v>69</v>
      </c>
      <c r="B7" s="530" t="s">
        <v>230</v>
      </c>
      <c r="C7" s="530" t="s">
        <v>230</v>
      </c>
      <c r="D7" s="530" t="s">
        <v>230</v>
      </c>
      <c r="E7" s="530" t="s">
        <v>230</v>
      </c>
      <c r="F7" s="530" t="s">
        <v>230</v>
      </c>
      <c r="G7" s="530" t="s">
        <v>230</v>
      </c>
      <c r="H7" s="530" t="s">
        <v>230</v>
      </c>
      <c r="I7" s="530" t="s">
        <v>230</v>
      </c>
      <c r="J7" s="530" t="s">
        <v>230</v>
      </c>
      <c r="K7" s="530" t="s">
        <v>230</v>
      </c>
      <c r="L7" s="531">
        <f>SUM(B7:F7)</f>
        <v>0</v>
      </c>
      <c r="M7" s="532">
        <f>SUM(G7:K7)</f>
        <v>0</v>
      </c>
      <c r="N7" s="533">
        <f>SUM(L7:M7)</f>
        <v>0</v>
      </c>
      <c r="O7" s="530" t="s">
        <v>230</v>
      </c>
      <c r="P7" s="530" t="s">
        <v>230</v>
      </c>
      <c r="Q7" s="828">
        <f>SUM(O7:P7)</f>
        <v>0</v>
      </c>
    </row>
    <row r="8" spans="1:17" s="6" customFormat="1" ht="37.5" customHeight="1">
      <c r="A8" s="247" t="s">
        <v>168</v>
      </c>
      <c r="B8" s="530" t="s">
        <v>230</v>
      </c>
      <c r="C8" s="530" t="s">
        <v>230</v>
      </c>
      <c r="D8" s="530" t="s">
        <v>230</v>
      </c>
      <c r="E8" s="530" t="s">
        <v>230</v>
      </c>
      <c r="F8" s="530" t="s">
        <v>230</v>
      </c>
      <c r="G8" s="530" t="s">
        <v>230</v>
      </c>
      <c r="H8" s="530" t="s">
        <v>230</v>
      </c>
      <c r="I8" s="530" t="s">
        <v>230</v>
      </c>
      <c r="J8" s="530" t="s">
        <v>230</v>
      </c>
      <c r="K8" s="530" t="s">
        <v>230</v>
      </c>
      <c r="L8" s="531">
        <f t="shared" ref="L8:L9" si="0">SUM(B8:F8)</f>
        <v>0</v>
      </c>
      <c r="M8" s="532">
        <f t="shared" ref="M8:M9" si="1">SUM(G8:K8)</f>
        <v>0</v>
      </c>
      <c r="N8" s="533">
        <f>SUM(L8:M8)</f>
        <v>0</v>
      </c>
      <c r="O8" s="530" t="s">
        <v>230</v>
      </c>
      <c r="P8" s="530" t="s">
        <v>230</v>
      </c>
      <c r="Q8" s="828">
        <f t="shared" ref="Q8:Q10" si="2">SUM(O8:P8)</f>
        <v>0</v>
      </c>
    </row>
    <row r="9" spans="1:17" s="6" customFormat="1" ht="37.5" customHeight="1" thickBot="1">
      <c r="A9" s="248" t="s">
        <v>278</v>
      </c>
      <c r="B9" s="530" t="s">
        <v>230</v>
      </c>
      <c r="C9" s="530" t="s">
        <v>230</v>
      </c>
      <c r="D9" s="530" t="s">
        <v>230</v>
      </c>
      <c r="E9" s="530" t="s">
        <v>230</v>
      </c>
      <c r="F9" s="530" t="s">
        <v>230</v>
      </c>
      <c r="G9" s="530" t="s">
        <v>230</v>
      </c>
      <c r="H9" s="530" t="s">
        <v>230</v>
      </c>
      <c r="I9" s="530" t="s">
        <v>230</v>
      </c>
      <c r="J9" s="530" t="s">
        <v>230</v>
      </c>
      <c r="K9" s="530" t="s">
        <v>230</v>
      </c>
      <c r="L9" s="531">
        <f t="shared" si="0"/>
        <v>0</v>
      </c>
      <c r="M9" s="532">
        <f t="shared" si="1"/>
        <v>0</v>
      </c>
      <c r="N9" s="533">
        <f>SUM(L9:M9)</f>
        <v>0</v>
      </c>
      <c r="O9" s="530" t="s">
        <v>230</v>
      </c>
      <c r="P9" s="530" t="s">
        <v>230</v>
      </c>
      <c r="Q9" s="828">
        <f t="shared" si="2"/>
        <v>0</v>
      </c>
    </row>
    <row r="10" spans="1:17" s="6" customFormat="1" ht="37.5" customHeight="1" thickBot="1">
      <c r="A10" s="249" t="s">
        <v>5</v>
      </c>
      <c r="B10" s="535">
        <f>SUM(B7:B9)</f>
        <v>0</v>
      </c>
      <c r="C10" s="536">
        <f>SUM(C7:C9)</f>
        <v>0</v>
      </c>
      <c r="D10" s="514">
        <f t="shared" ref="D10:P10" si="3">SUM(D7:D9)</f>
        <v>0</v>
      </c>
      <c r="E10" s="514">
        <f t="shared" si="3"/>
        <v>0</v>
      </c>
      <c r="F10" s="515">
        <f t="shared" si="3"/>
        <v>0</v>
      </c>
      <c r="G10" s="535">
        <f>SUM(G7:G9)</f>
        <v>0</v>
      </c>
      <c r="H10" s="514">
        <f t="shared" si="3"/>
        <v>0</v>
      </c>
      <c r="I10" s="514">
        <f t="shared" si="3"/>
        <v>0</v>
      </c>
      <c r="J10" s="514">
        <f t="shared" si="3"/>
        <v>0</v>
      </c>
      <c r="K10" s="515">
        <f t="shared" si="3"/>
        <v>0</v>
      </c>
      <c r="L10" s="536">
        <f t="shared" si="3"/>
        <v>0</v>
      </c>
      <c r="M10" s="537">
        <f t="shared" si="3"/>
        <v>0</v>
      </c>
      <c r="N10" s="535">
        <f>SUM(N7:N9)</f>
        <v>0</v>
      </c>
      <c r="O10" s="536">
        <f t="shared" si="3"/>
        <v>0</v>
      </c>
      <c r="P10" s="515">
        <f t="shared" si="3"/>
        <v>0</v>
      </c>
      <c r="Q10" s="766">
        <f t="shared" si="2"/>
        <v>0</v>
      </c>
    </row>
    <row r="11" spans="1:17" ht="37.5" customHeight="1" thickBot="1"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7" ht="37.5" customHeight="1" thickBot="1">
      <c r="A12" s="322" t="s">
        <v>462</v>
      </c>
      <c r="B12" s="323"/>
      <c r="C12" s="323"/>
      <c r="D12" s="323"/>
      <c r="E12" s="323"/>
      <c r="F12" s="323"/>
      <c r="G12" s="324"/>
    </row>
    <row r="13" spans="1:17" ht="37.5" customHeight="1" thickBot="1">
      <c r="A13" s="116" t="s">
        <v>73</v>
      </c>
      <c r="B13" s="425" t="s">
        <v>545</v>
      </c>
      <c r="C13" s="426" t="s">
        <v>320</v>
      </c>
      <c r="D13" s="427" t="s">
        <v>321</v>
      </c>
      <c r="E13" s="428" t="s">
        <v>322</v>
      </c>
      <c r="F13" s="428" t="s">
        <v>229</v>
      </c>
      <c r="G13" s="117" t="s">
        <v>212</v>
      </c>
    </row>
    <row r="14" spans="1:17" ht="37.5" customHeight="1">
      <c r="A14" s="325" t="s">
        <v>281</v>
      </c>
      <c r="B14" s="530" t="s">
        <v>230</v>
      </c>
      <c r="C14" s="530" t="s">
        <v>230</v>
      </c>
      <c r="D14" s="530" t="s">
        <v>230</v>
      </c>
      <c r="E14" s="530" t="s">
        <v>230</v>
      </c>
      <c r="F14" s="530" t="s">
        <v>230</v>
      </c>
      <c r="G14" s="538">
        <f>SUM(B14:F14)</f>
        <v>0</v>
      </c>
      <c r="H14" s="30"/>
    </row>
    <row r="15" spans="1:17" s="4" customFormat="1" ht="37.5" customHeight="1">
      <c r="A15" s="166" t="s">
        <v>279</v>
      </c>
      <c r="B15" s="530" t="s">
        <v>230</v>
      </c>
      <c r="C15" s="530" t="s">
        <v>230</v>
      </c>
      <c r="D15" s="530" t="s">
        <v>230</v>
      </c>
      <c r="E15" s="530" t="s">
        <v>230</v>
      </c>
      <c r="F15" s="530" t="s">
        <v>230</v>
      </c>
      <c r="G15" s="538">
        <f t="shared" ref="G15:G16" si="4">SUM(B15:F15)</f>
        <v>0</v>
      </c>
      <c r="H15" s="100"/>
    </row>
    <row r="16" spans="1:17" s="4" customFormat="1" ht="37.5" customHeight="1" thickBot="1">
      <c r="A16" s="118" t="s">
        <v>280</v>
      </c>
      <c r="B16" s="530" t="s">
        <v>230</v>
      </c>
      <c r="C16" s="530" t="s">
        <v>230</v>
      </c>
      <c r="D16" s="530" t="s">
        <v>230</v>
      </c>
      <c r="E16" s="530" t="s">
        <v>230</v>
      </c>
      <c r="F16" s="530" t="s">
        <v>230</v>
      </c>
      <c r="G16" s="486">
        <f t="shared" si="4"/>
        <v>0</v>
      </c>
      <c r="H16" s="100"/>
    </row>
    <row r="17" spans="1:29" ht="37.5" customHeight="1">
      <c r="C17" s="30"/>
      <c r="D17" s="30"/>
      <c r="E17" s="30"/>
      <c r="F17" s="30"/>
      <c r="G17" s="30"/>
      <c r="H17" s="30"/>
    </row>
    <row r="18" spans="1:29" s="150" customFormat="1" ht="37.5" customHeight="1">
      <c r="K18" s="131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s="150" customFormat="1" ht="37.5" customHeight="1">
      <c r="A19" s="150" t="s">
        <v>91</v>
      </c>
      <c r="G19" s="150" t="s">
        <v>294</v>
      </c>
      <c r="I19"/>
      <c r="J19"/>
      <c r="K19"/>
      <c r="M19" s="150" t="s">
        <v>553</v>
      </c>
    </row>
    <row r="20" spans="1:29" s="150" customFormat="1" ht="37.5" customHeight="1">
      <c r="A20" s="172"/>
      <c r="B20" s="287"/>
      <c r="C20" s="172"/>
      <c r="D20" s="172"/>
      <c r="E20" s="172"/>
      <c r="F20" s="172"/>
      <c r="G20" s="172"/>
      <c r="H20" s="172"/>
      <c r="I20" s="61"/>
      <c r="J20" s="61"/>
      <c r="K20" s="61"/>
      <c r="L20" s="172"/>
      <c r="M20" s="172"/>
      <c r="N20" s="172"/>
      <c r="O20" s="172"/>
      <c r="P20" s="172"/>
    </row>
    <row r="21" spans="1:29" s="150" customFormat="1" ht="37.5" customHeight="1">
      <c r="A21" s="150" t="s">
        <v>93</v>
      </c>
      <c r="G21" s="150" t="s">
        <v>93</v>
      </c>
      <c r="I21"/>
      <c r="J21"/>
      <c r="K21"/>
      <c r="M21" s="150" t="s">
        <v>93</v>
      </c>
    </row>
    <row r="22" spans="1:29" s="150" customFormat="1" ht="37.5" customHeight="1">
      <c r="J22" s="161"/>
      <c r="K22" s="161"/>
    </row>
    <row r="23" spans="1:29" s="150" customFormat="1" ht="37.5" customHeight="1"/>
    <row r="37" spans="11:13" ht="37.5" customHeight="1">
      <c r="K37" s="1062"/>
      <c r="L37" s="1062"/>
      <c r="M37" s="114"/>
    </row>
  </sheetData>
  <sheetProtection password="CF44" sheet="1" objects="1" scenarios="1" formatColumns="0" formatRows="0"/>
  <mergeCells count="12">
    <mergeCell ref="O5:Q5"/>
    <mergeCell ref="F2:N2"/>
    <mergeCell ref="N5:N6"/>
    <mergeCell ref="A1:B1"/>
    <mergeCell ref="A2:B2"/>
    <mergeCell ref="A3:B3"/>
    <mergeCell ref="A4:P4"/>
    <mergeCell ref="K37:L37"/>
    <mergeCell ref="B5:F5"/>
    <mergeCell ref="G5:K5"/>
    <mergeCell ref="L5:M5"/>
    <mergeCell ref="A5:A6"/>
  </mergeCells>
  <conditionalFormatting sqref="B7:B9">
    <cfRule type="cellIs" dxfId="66" priority="9" operator="equal">
      <formula>"NA"</formula>
    </cfRule>
  </conditionalFormatting>
  <conditionalFormatting sqref="Q7:Q9">
    <cfRule type="cellIs" dxfId="65" priority="5" operator="equal">
      <formula>"NA"</formula>
    </cfRule>
  </conditionalFormatting>
  <conditionalFormatting sqref="Q7:Q9">
    <cfRule type="cellIs" dxfId="64" priority="4" operator="equal">
      <formula>"NA"</formula>
    </cfRule>
  </conditionalFormatting>
  <conditionalFormatting sqref="C7:K9">
    <cfRule type="cellIs" dxfId="63" priority="3" operator="equal">
      <formula>"NA"</formula>
    </cfRule>
  </conditionalFormatting>
  <conditionalFormatting sqref="O7:P9">
    <cfRule type="cellIs" dxfId="62" priority="2" operator="equal">
      <formula>"NA"</formula>
    </cfRule>
  </conditionalFormatting>
  <conditionalFormatting sqref="B14:F16">
    <cfRule type="cellIs" dxfId="61" priority="1" operator="equal">
      <formula>"NA"</formula>
    </cfRule>
  </conditionalFormatting>
  <printOptions horizontalCentered="1"/>
  <pageMargins left="0.25" right="0.25" top="0.25" bottom="0.25" header="0.3" footer="0.3"/>
  <pageSetup paperSize="9" scale="60" fitToWidth="0" orientation="landscape" r:id="rId1"/>
  <headerFooter>
    <oddFooter>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CC143"/>
  <sheetViews>
    <sheetView rightToLeft="1" view="pageBreakPreview" topLeftCell="A109" zoomScale="55" zoomScaleSheetLayoutView="55" workbookViewId="0">
      <selection activeCell="M8" sqref="M8"/>
    </sheetView>
  </sheetViews>
  <sheetFormatPr defaultColWidth="9" defaultRowHeight="15"/>
  <cols>
    <col min="1" max="1" width="33.25" style="40" bestFit="1" customWidth="1"/>
    <col min="2" max="7" width="8.5" style="40" customWidth="1"/>
    <col min="8" max="9" width="10" style="40" customWidth="1"/>
    <col min="10" max="10" width="8.5" style="40" customWidth="1"/>
    <col min="11" max="11" width="8.625" style="40" customWidth="1"/>
    <col min="12" max="12" width="8.5" style="40" customWidth="1"/>
    <col min="13" max="14" width="7.75" style="40" customWidth="1"/>
    <col min="15" max="15" width="9.625" style="40" customWidth="1"/>
    <col min="16" max="16384" width="9" style="40"/>
  </cols>
  <sheetData>
    <row r="1" spans="1:15" ht="15.75" customHeight="1" thickBot="1">
      <c r="A1" s="317" t="s">
        <v>533</v>
      </c>
      <c r="B1" s="317"/>
    </row>
    <row r="2" spans="1:15" ht="18.75" thickBot="1">
      <c r="A2" s="318" t="s">
        <v>548</v>
      </c>
      <c r="B2" s="318"/>
      <c r="D2" s="320"/>
      <c r="E2" s="303" t="s">
        <v>183</v>
      </c>
      <c r="F2" s="319"/>
      <c r="G2" s="304"/>
      <c r="H2" s="305"/>
      <c r="I2" s="305" t="s">
        <v>762</v>
      </c>
      <c r="J2" s="305"/>
      <c r="K2" s="305"/>
      <c r="L2" s="306"/>
    </row>
    <row r="3" spans="1:15" ht="40.5" customHeight="1">
      <c r="A3" s="960" t="s">
        <v>759</v>
      </c>
      <c r="B3" s="1108"/>
      <c r="C3" s="1108"/>
      <c r="D3" s="1108"/>
      <c r="E3" s="1108"/>
      <c r="F3" s="1108"/>
      <c r="G3" s="1108"/>
      <c r="H3" s="1108"/>
      <c r="I3" s="1108"/>
      <c r="J3" s="1108"/>
      <c r="K3" s="1108"/>
      <c r="L3" s="1108"/>
      <c r="M3" s="1108"/>
      <c r="N3" s="1108"/>
    </row>
    <row r="4" spans="1:15" ht="7.5" customHeight="1" thickBot="1">
      <c r="A4" s="318"/>
      <c r="B4" s="318"/>
      <c r="C4" s="321"/>
    </row>
    <row r="5" spans="1:15" ht="18" customHeight="1" thickBot="1">
      <c r="A5" s="1090" t="s">
        <v>438</v>
      </c>
      <c r="B5" s="1091"/>
      <c r="C5" s="1091"/>
      <c r="D5" s="1091"/>
      <c r="E5" s="1091"/>
      <c r="F5" s="1091"/>
      <c r="G5" s="1091"/>
      <c r="H5" s="1091"/>
      <c r="I5" s="1091"/>
      <c r="J5" s="1091"/>
      <c r="K5" s="1091"/>
      <c r="L5" s="1091"/>
      <c r="M5" s="1091"/>
      <c r="N5" s="1092"/>
      <c r="O5" s="144"/>
    </row>
    <row r="6" spans="1:15">
      <c r="A6" s="362" t="s">
        <v>2</v>
      </c>
      <c r="B6" s="308" t="s">
        <v>3</v>
      </c>
      <c r="C6" s="261" t="s">
        <v>4</v>
      </c>
      <c r="D6" s="253" t="s">
        <v>5</v>
      </c>
    </row>
    <row r="7" spans="1:15" ht="23.25">
      <c r="A7" s="359" t="s">
        <v>436</v>
      </c>
      <c r="B7" s="539">
        <v>1</v>
      </c>
      <c r="C7" s="490">
        <v>2</v>
      </c>
      <c r="D7" s="540">
        <f t="shared" ref="D7:D12" si="0">SUM(B7:C7)</f>
        <v>3</v>
      </c>
    </row>
    <row r="8" spans="1:15" ht="23.25">
      <c r="A8" s="359" t="s">
        <v>411</v>
      </c>
      <c r="B8" s="539">
        <v>0</v>
      </c>
      <c r="C8" s="490">
        <v>8</v>
      </c>
      <c r="D8" s="540">
        <f t="shared" si="0"/>
        <v>8</v>
      </c>
    </row>
    <row r="9" spans="1:15" ht="23.25">
      <c r="A9" s="359" t="s">
        <v>329</v>
      </c>
      <c r="B9" s="539">
        <v>0</v>
      </c>
      <c r="C9" s="539">
        <v>0</v>
      </c>
      <c r="D9" s="540">
        <f t="shared" si="0"/>
        <v>0</v>
      </c>
    </row>
    <row r="10" spans="1:15" ht="23.25">
      <c r="A10" s="359" t="s">
        <v>330</v>
      </c>
      <c r="B10" s="539">
        <v>1</v>
      </c>
      <c r="C10" s="490">
        <v>1</v>
      </c>
      <c r="D10" s="540">
        <f t="shared" si="0"/>
        <v>2</v>
      </c>
    </row>
    <row r="11" spans="1:15" ht="23.25">
      <c r="A11" s="359" t="s">
        <v>408</v>
      </c>
      <c r="B11" s="539">
        <v>0</v>
      </c>
      <c r="C11" s="539">
        <v>0</v>
      </c>
      <c r="D11" s="540">
        <f t="shared" si="0"/>
        <v>0</v>
      </c>
    </row>
    <row r="12" spans="1:15" ht="24" thickBot="1">
      <c r="A12" s="365" t="s">
        <v>480</v>
      </c>
      <c r="B12" s="539">
        <v>0</v>
      </c>
      <c r="C12" s="539">
        <v>0</v>
      </c>
      <c r="D12" s="540">
        <f t="shared" si="0"/>
        <v>0</v>
      </c>
    </row>
    <row r="13" spans="1:15" ht="24" thickBot="1">
      <c r="A13" s="361" t="s">
        <v>6</v>
      </c>
      <c r="B13" s="541">
        <f>SUM(B7:B12)</f>
        <v>2</v>
      </c>
      <c r="C13" s="528">
        <f>SUM(C7:C12)</f>
        <v>11</v>
      </c>
      <c r="D13" s="542">
        <f>SUM(D7:D12)</f>
        <v>13</v>
      </c>
    </row>
    <row r="14" spans="1:15" ht="15.75" thickBot="1">
      <c r="A14" s="10" t="s">
        <v>184</v>
      </c>
    </row>
    <row r="15" spans="1:15" ht="15" customHeight="1">
      <c r="A15" s="338" t="s">
        <v>185</v>
      </c>
      <c r="B15" s="1100" t="s">
        <v>186</v>
      </c>
      <c r="C15" s="1102"/>
      <c r="D15" s="1102"/>
      <c r="E15" s="1102"/>
      <c r="F15" s="1102"/>
      <c r="G15" s="1101"/>
      <c r="H15" s="1100" t="s">
        <v>187</v>
      </c>
      <c r="I15" s="1102"/>
      <c r="J15" s="1102"/>
      <c r="K15" s="1102"/>
      <c r="L15" s="1102"/>
      <c r="M15" s="1101"/>
      <c r="N15" s="1083" t="s">
        <v>446</v>
      </c>
    </row>
    <row r="16" spans="1:15">
      <c r="A16" s="339"/>
      <c r="B16" s="132" t="s">
        <v>545</v>
      </c>
      <c r="C16" s="132" t="s">
        <v>320</v>
      </c>
      <c r="D16" s="142" t="s">
        <v>321</v>
      </c>
      <c r="E16" s="142" t="s">
        <v>322</v>
      </c>
      <c r="F16" s="142" t="s">
        <v>229</v>
      </c>
      <c r="G16" s="298" t="s">
        <v>114</v>
      </c>
      <c r="H16" s="132" t="s">
        <v>545</v>
      </c>
      <c r="I16" s="132" t="s">
        <v>320</v>
      </c>
      <c r="J16" s="142" t="s">
        <v>321</v>
      </c>
      <c r="K16" s="142" t="s">
        <v>322</v>
      </c>
      <c r="L16" s="142" t="s">
        <v>229</v>
      </c>
      <c r="M16" s="298" t="s">
        <v>114</v>
      </c>
      <c r="N16" s="1084"/>
    </row>
    <row r="17" spans="1:21" ht="23.25">
      <c r="A17" s="336" t="s">
        <v>436</v>
      </c>
      <c r="B17" s="543">
        <v>0</v>
      </c>
      <c r="C17" s="543">
        <v>1</v>
      </c>
      <c r="D17" s="489">
        <v>0</v>
      </c>
      <c r="E17" s="489">
        <v>19</v>
      </c>
      <c r="F17" s="524">
        <v>49</v>
      </c>
      <c r="G17" s="544">
        <f>SUM(B17:F17)</f>
        <v>69</v>
      </c>
      <c r="H17" s="543">
        <v>0</v>
      </c>
      <c r="I17" s="543">
        <v>0</v>
      </c>
      <c r="J17" s="489">
        <v>0</v>
      </c>
      <c r="K17" s="489">
        <v>23</v>
      </c>
      <c r="L17" s="524">
        <v>19</v>
      </c>
      <c r="M17" s="544">
        <f>SUM(H17:L17)</f>
        <v>42</v>
      </c>
      <c r="N17" s="545">
        <f>SUM(M17,G17)</f>
        <v>111</v>
      </c>
    </row>
    <row r="18" spans="1:21" ht="23.25">
      <c r="A18" s="336" t="s">
        <v>411</v>
      </c>
      <c r="B18" s="543">
        <v>0</v>
      </c>
      <c r="C18" s="543">
        <v>0</v>
      </c>
      <c r="D18" s="543">
        <v>0</v>
      </c>
      <c r="E18" s="543">
        <v>0</v>
      </c>
      <c r="F18" s="543">
        <v>0</v>
      </c>
      <c r="G18" s="546">
        <f t="shared" ref="G18:G21" si="1">SUM(B18:F18)</f>
        <v>0</v>
      </c>
      <c r="H18" s="543">
        <v>0</v>
      </c>
      <c r="I18" s="543">
        <v>0</v>
      </c>
      <c r="J18" s="543">
        <v>0</v>
      </c>
      <c r="K18" s="543">
        <v>0</v>
      </c>
      <c r="L18" s="543">
        <v>0</v>
      </c>
      <c r="M18" s="546">
        <f t="shared" ref="M18:M21" si="2">SUM(H18:L18)</f>
        <v>0</v>
      </c>
      <c r="N18" s="545">
        <f t="shared" ref="N18:N22" si="3">SUM(M18,G18)</f>
        <v>0</v>
      </c>
    </row>
    <row r="19" spans="1:21" ht="23.25">
      <c r="A19" s="336" t="s">
        <v>329</v>
      </c>
      <c r="B19" s="543">
        <v>0</v>
      </c>
      <c r="C19" s="543">
        <v>0</v>
      </c>
      <c r="D19" s="543">
        <v>0</v>
      </c>
      <c r="E19" s="543">
        <v>0</v>
      </c>
      <c r="F19" s="543">
        <v>0</v>
      </c>
      <c r="G19" s="546">
        <f t="shared" si="1"/>
        <v>0</v>
      </c>
      <c r="H19" s="543">
        <v>0</v>
      </c>
      <c r="I19" s="543">
        <v>0</v>
      </c>
      <c r="J19" s="543">
        <v>0</v>
      </c>
      <c r="K19" s="543">
        <v>0</v>
      </c>
      <c r="L19" s="543">
        <v>0</v>
      </c>
      <c r="M19" s="546">
        <f t="shared" si="2"/>
        <v>0</v>
      </c>
      <c r="N19" s="545">
        <f t="shared" si="3"/>
        <v>0</v>
      </c>
    </row>
    <row r="20" spans="1:21" ht="23.25">
      <c r="A20" s="336" t="s">
        <v>330</v>
      </c>
      <c r="B20" s="543">
        <v>0</v>
      </c>
      <c r="C20" s="543">
        <v>0</v>
      </c>
      <c r="D20" s="543">
        <v>0</v>
      </c>
      <c r="E20" s="543">
        <v>0</v>
      </c>
      <c r="F20" s="543">
        <v>0</v>
      </c>
      <c r="G20" s="546">
        <f t="shared" si="1"/>
        <v>0</v>
      </c>
      <c r="H20" s="543">
        <v>0</v>
      </c>
      <c r="I20" s="543">
        <v>0</v>
      </c>
      <c r="J20" s="543">
        <v>0</v>
      </c>
      <c r="K20" s="489">
        <v>2</v>
      </c>
      <c r="L20" s="524">
        <v>2</v>
      </c>
      <c r="M20" s="546">
        <f t="shared" si="2"/>
        <v>4</v>
      </c>
      <c r="N20" s="545">
        <f t="shared" si="3"/>
        <v>4</v>
      </c>
    </row>
    <row r="21" spans="1:21" ht="23.25">
      <c r="A21" s="336" t="s">
        <v>408</v>
      </c>
      <c r="B21" s="543">
        <v>0</v>
      </c>
      <c r="C21" s="543">
        <v>0</v>
      </c>
      <c r="D21" s="543">
        <v>0</v>
      </c>
      <c r="E21" s="543">
        <v>0</v>
      </c>
      <c r="F21" s="543">
        <v>0</v>
      </c>
      <c r="G21" s="546">
        <f t="shared" si="1"/>
        <v>0</v>
      </c>
      <c r="H21" s="543">
        <v>0</v>
      </c>
      <c r="I21" s="543">
        <v>0</v>
      </c>
      <c r="J21" s="543">
        <v>0</v>
      </c>
      <c r="K21" s="543">
        <v>0</v>
      </c>
      <c r="L21" s="543">
        <v>0</v>
      </c>
      <c r="M21" s="546">
        <f t="shared" si="2"/>
        <v>0</v>
      </c>
      <c r="N21" s="545">
        <f t="shared" si="3"/>
        <v>0</v>
      </c>
    </row>
    <row r="22" spans="1:21" ht="24" thickBot="1">
      <c r="A22" s="336" t="s">
        <v>480</v>
      </c>
      <c r="B22" s="543">
        <v>0</v>
      </c>
      <c r="C22" s="543">
        <v>0</v>
      </c>
      <c r="D22" s="543">
        <v>0</v>
      </c>
      <c r="E22" s="543">
        <v>0</v>
      </c>
      <c r="F22" s="543">
        <v>0</v>
      </c>
      <c r="G22" s="547">
        <f>SUM(B22:F22)</f>
        <v>0</v>
      </c>
      <c r="H22" s="543">
        <v>0</v>
      </c>
      <c r="I22" s="543">
        <v>0</v>
      </c>
      <c r="J22" s="543">
        <v>0</v>
      </c>
      <c r="K22" s="543">
        <v>0</v>
      </c>
      <c r="L22" s="543">
        <v>0</v>
      </c>
      <c r="M22" s="547">
        <f>SUM(H22:L22)</f>
        <v>0</v>
      </c>
      <c r="N22" s="545">
        <f t="shared" si="3"/>
        <v>0</v>
      </c>
    </row>
    <row r="23" spans="1:21" ht="24" thickBot="1">
      <c r="A23" s="340" t="s">
        <v>5</v>
      </c>
      <c r="B23" s="542">
        <f>SUM(B17:B22)</f>
        <v>0</v>
      </c>
      <c r="C23" s="542">
        <f>SUM(C17:C22)</f>
        <v>1</v>
      </c>
      <c r="D23" s="542">
        <f t="shared" ref="D23:N23" si="4">SUM(D17:D22)</f>
        <v>0</v>
      </c>
      <c r="E23" s="542">
        <f t="shared" si="4"/>
        <v>19</v>
      </c>
      <c r="F23" s="542">
        <f t="shared" si="4"/>
        <v>49</v>
      </c>
      <c r="G23" s="542">
        <f t="shared" si="4"/>
        <v>69</v>
      </c>
      <c r="H23" s="542">
        <f t="shared" si="4"/>
        <v>0</v>
      </c>
      <c r="I23" s="542">
        <f t="shared" si="4"/>
        <v>0</v>
      </c>
      <c r="J23" s="542">
        <f t="shared" si="4"/>
        <v>0</v>
      </c>
      <c r="K23" s="542">
        <f t="shared" si="4"/>
        <v>25</v>
      </c>
      <c r="L23" s="542">
        <f t="shared" si="4"/>
        <v>21</v>
      </c>
      <c r="M23" s="542">
        <f t="shared" si="4"/>
        <v>46</v>
      </c>
      <c r="N23" s="548">
        <f t="shared" si="4"/>
        <v>115</v>
      </c>
    </row>
    <row r="24" spans="1:21" ht="12" customHeight="1" thickBot="1"/>
    <row r="25" spans="1:21" s="58" customFormat="1" ht="18" customHeight="1" thickBot="1">
      <c r="A25" s="1090" t="s">
        <v>439</v>
      </c>
      <c r="B25" s="1091"/>
      <c r="C25" s="1091"/>
      <c r="D25" s="1091"/>
      <c r="E25" s="1091"/>
      <c r="F25" s="1091"/>
      <c r="G25" s="1091"/>
      <c r="H25" s="1091"/>
      <c r="I25" s="1091"/>
      <c r="J25" s="1091"/>
      <c r="K25" s="1091"/>
      <c r="L25" s="1091"/>
      <c r="M25" s="1091"/>
      <c r="N25" s="1092"/>
    </row>
    <row r="26" spans="1:21">
      <c r="A26" s="347" t="s">
        <v>2</v>
      </c>
      <c r="B26" s="358" t="s">
        <v>3</v>
      </c>
      <c r="C26" s="316" t="s">
        <v>4</v>
      </c>
      <c r="D26" s="302" t="s">
        <v>5</v>
      </c>
    </row>
    <row r="27" spans="1:21" ht="23.25">
      <c r="A27" s="359" t="s">
        <v>188</v>
      </c>
      <c r="B27" s="539" t="s">
        <v>230</v>
      </c>
      <c r="C27" s="539" t="s">
        <v>230</v>
      </c>
      <c r="D27" s="540">
        <f>SUM(B27:C27)</f>
        <v>0</v>
      </c>
    </row>
    <row r="28" spans="1:21" ht="24" thickBot="1">
      <c r="A28" s="360" t="s">
        <v>189</v>
      </c>
      <c r="B28" s="539" t="s">
        <v>230</v>
      </c>
      <c r="C28" s="539" t="s">
        <v>230</v>
      </c>
      <c r="D28" s="549">
        <f>SUM(B28:C28)</f>
        <v>0</v>
      </c>
    </row>
    <row r="29" spans="1:21" ht="24" thickBot="1">
      <c r="A29" s="361" t="s">
        <v>6</v>
      </c>
      <c r="B29" s="541">
        <f>SUM(B27:B28)</f>
        <v>0</v>
      </c>
      <c r="C29" s="528">
        <f>SUM(C27:C28)</f>
        <v>0</v>
      </c>
      <c r="D29" s="550">
        <f>SUM(D27:D28)</f>
        <v>0</v>
      </c>
    </row>
    <row r="30" spans="1:21" s="10" customFormat="1" ht="15.75" thickBot="1">
      <c r="A30" s="10" t="s">
        <v>190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1" ht="15" customHeight="1">
      <c r="A31" s="338" t="s">
        <v>185</v>
      </c>
      <c r="B31" s="1100" t="s">
        <v>186</v>
      </c>
      <c r="C31" s="1102"/>
      <c r="D31" s="1102"/>
      <c r="E31" s="1102"/>
      <c r="F31" s="1102"/>
      <c r="G31" s="1101"/>
      <c r="H31" s="1100" t="s">
        <v>187</v>
      </c>
      <c r="I31" s="1102"/>
      <c r="J31" s="1102"/>
      <c r="K31" s="1102"/>
      <c r="L31" s="1102"/>
      <c r="M31" s="1101"/>
      <c r="N31" s="1083" t="s">
        <v>446</v>
      </c>
    </row>
    <row r="32" spans="1:21">
      <c r="A32" s="339"/>
      <c r="B32" s="132" t="s">
        <v>545</v>
      </c>
      <c r="C32" s="132" t="s">
        <v>320</v>
      </c>
      <c r="D32" s="142" t="s">
        <v>321</v>
      </c>
      <c r="E32" s="142" t="s">
        <v>322</v>
      </c>
      <c r="F32" s="113" t="s">
        <v>229</v>
      </c>
      <c r="G32" s="297" t="s">
        <v>114</v>
      </c>
      <c r="H32" s="132" t="s">
        <v>545</v>
      </c>
      <c r="I32" s="132" t="s">
        <v>320</v>
      </c>
      <c r="J32" s="142" t="s">
        <v>321</v>
      </c>
      <c r="K32" s="142" t="s">
        <v>322</v>
      </c>
      <c r="L32" s="113" t="s">
        <v>229</v>
      </c>
      <c r="M32" s="297" t="s">
        <v>114</v>
      </c>
      <c r="N32" s="1084"/>
    </row>
    <row r="33" spans="1:21" ht="23.25">
      <c r="A33" s="336" t="s">
        <v>188</v>
      </c>
      <c r="B33" s="539" t="s">
        <v>230</v>
      </c>
      <c r="C33" s="539" t="s">
        <v>230</v>
      </c>
      <c r="D33" s="539" t="s">
        <v>230</v>
      </c>
      <c r="E33" s="539" t="s">
        <v>230</v>
      </c>
      <c r="F33" s="539" t="s">
        <v>230</v>
      </c>
      <c r="G33" s="544">
        <f>SUM(B33:F33)</f>
        <v>0</v>
      </c>
      <c r="H33" s="539" t="s">
        <v>230</v>
      </c>
      <c r="I33" s="539" t="s">
        <v>230</v>
      </c>
      <c r="J33" s="539" t="s">
        <v>230</v>
      </c>
      <c r="K33" s="539" t="s">
        <v>230</v>
      </c>
      <c r="L33" s="539" t="s">
        <v>230</v>
      </c>
      <c r="M33" s="544">
        <f>SUM(H33:L33)</f>
        <v>0</v>
      </c>
      <c r="N33" s="545">
        <f>SUM(M33,G33)</f>
        <v>0</v>
      </c>
    </row>
    <row r="34" spans="1:21" ht="24" thickBot="1">
      <c r="A34" s="337" t="s">
        <v>189</v>
      </c>
      <c r="B34" s="539" t="s">
        <v>230</v>
      </c>
      <c r="C34" s="539" t="s">
        <v>230</v>
      </c>
      <c r="D34" s="539" t="s">
        <v>230</v>
      </c>
      <c r="E34" s="539" t="s">
        <v>230</v>
      </c>
      <c r="F34" s="539" t="s">
        <v>230</v>
      </c>
      <c r="G34" s="547">
        <f>SUM(B34:F34)</f>
        <v>0</v>
      </c>
      <c r="H34" s="539" t="s">
        <v>230</v>
      </c>
      <c r="I34" s="539" t="s">
        <v>230</v>
      </c>
      <c r="J34" s="539" t="s">
        <v>230</v>
      </c>
      <c r="K34" s="539" t="s">
        <v>230</v>
      </c>
      <c r="L34" s="539" t="s">
        <v>230</v>
      </c>
      <c r="M34" s="547">
        <f>SUM(H34:L34)</f>
        <v>0</v>
      </c>
      <c r="N34" s="551">
        <f>SUM(G34,M34)</f>
        <v>0</v>
      </c>
    </row>
    <row r="35" spans="1:21" ht="24" thickBot="1">
      <c r="A35" s="340" t="s">
        <v>6</v>
      </c>
      <c r="B35" s="542">
        <f>SUM(B33:B34)</f>
        <v>0</v>
      </c>
      <c r="C35" s="542">
        <f>SUM(C33:C34)</f>
        <v>0</v>
      </c>
      <c r="D35" s="550">
        <f t="shared" ref="D35:N35" si="5">SUM(D33:D34)</f>
        <v>0</v>
      </c>
      <c r="E35" s="550">
        <f t="shared" si="5"/>
        <v>0</v>
      </c>
      <c r="F35" s="528">
        <f t="shared" si="5"/>
        <v>0</v>
      </c>
      <c r="G35" s="542">
        <f>SUM(G33:G34)</f>
        <v>0</v>
      </c>
      <c r="H35" s="542">
        <f>SUM(H33:H34)</f>
        <v>0</v>
      </c>
      <c r="I35" s="542">
        <f t="shared" si="5"/>
        <v>0</v>
      </c>
      <c r="J35" s="550">
        <f t="shared" si="5"/>
        <v>0</v>
      </c>
      <c r="K35" s="550">
        <f t="shared" si="5"/>
        <v>0</v>
      </c>
      <c r="L35" s="528">
        <f t="shared" si="5"/>
        <v>0</v>
      </c>
      <c r="M35" s="542">
        <f t="shared" si="5"/>
        <v>0</v>
      </c>
      <c r="N35" s="548">
        <f t="shared" si="5"/>
        <v>0</v>
      </c>
    </row>
    <row r="36" spans="1:21" ht="11.25" customHeight="1" thickBot="1"/>
    <row r="37" spans="1:21" ht="18" customHeight="1" thickBot="1">
      <c r="A37" s="1090" t="s">
        <v>440</v>
      </c>
      <c r="B37" s="1091"/>
      <c r="C37" s="1091"/>
      <c r="D37" s="1091"/>
      <c r="E37" s="1091"/>
      <c r="F37" s="1091"/>
      <c r="G37" s="1091"/>
      <c r="H37" s="1091"/>
      <c r="I37" s="1091"/>
      <c r="J37" s="1091"/>
      <c r="K37" s="1091"/>
      <c r="L37" s="1091"/>
      <c r="M37" s="1091"/>
      <c r="N37" s="1092"/>
    </row>
    <row r="38" spans="1:21">
      <c r="A38" s="296" t="s">
        <v>2</v>
      </c>
      <c r="B38" s="261" t="s">
        <v>3</v>
      </c>
      <c r="C38" s="261" t="s">
        <v>4</v>
      </c>
      <c r="D38" s="253" t="s">
        <v>5</v>
      </c>
    </row>
    <row r="39" spans="1:21" ht="24" thickBot="1">
      <c r="A39" s="337" t="s">
        <v>282</v>
      </c>
      <c r="B39" s="552"/>
      <c r="C39" s="552"/>
      <c r="D39" s="549">
        <f>SUM(B39:C39)</f>
        <v>0</v>
      </c>
    </row>
    <row r="40" spans="1:21" s="10" customFormat="1" ht="15.75" thickBot="1">
      <c r="A40" s="10" t="s">
        <v>191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1:21" ht="15" customHeight="1">
      <c r="A41" s="338" t="s">
        <v>185</v>
      </c>
      <c r="B41" s="1100" t="s">
        <v>186</v>
      </c>
      <c r="C41" s="1102"/>
      <c r="D41" s="1102"/>
      <c r="E41" s="1102"/>
      <c r="F41" s="1102"/>
      <c r="G41" s="1101"/>
      <c r="H41" s="1100" t="s">
        <v>187</v>
      </c>
      <c r="I41" s="1102"/>
      <c r="J41" s="1102"/>
      <c r="K41" s="1102"/>
      <c r="L41" s="1102"/>
      <c r="M41" s="1101"/>
      <c r="N41" s="314" t="s">
        <v>446</v>
      </c>
    </row>
    <row r="42" spans="1:21">
      <c r="A42" s="339"/>
      <c r="B42" s="132" t="s">
        <v>545</v>
      </c>
      <c r="C42" s="132" t="s">
        <v>320</v>
      </c>
      <c r="D42" s="142" t="s">
        <v>321</v>
      </c>
      <c r="E42" s="142" t="s">
        <v>322</v>
      </c>
      <c r="F42" s="113" t="s">
        <v>229</v>
      </c>
      <c r="G42" s="297" t="s">
        <v>114</v>
      </c>
      <c r="H42" s="132" t="s">
        <v>545</v>
      </c>
      <c r="I42" s="132" t="s">
        <v>320</v>
      </c>
      <c r="J42" s="142" t="s">
        <v>321</v>
      </c>
      <c r="K42" s="142" t="s">
        <v>322</v>
      </c>
      <c r="L42" s="113" t="s">
        <v>229</v>
      </c>
      <c r="M42" s="297" t="s">
        <v>114</v>
      </c>
      <c r="N42" s="315"/>
    </row>
    <row r="43" spans="1:21" ht="23.25">
      <c r="A43" s="336" t="s">
        <v>324</v>
      </c>
      <c r="B43" s="539" t="s">
        <v>230</v>
      </c>
      <c r="C43" s="539" t="s">
        <v>230</v>
      </c>
      <c r="D43" s="539" t="s">
        <v>230</v>
      </c>
      <c r="E43" s="539" t="s">
        <v>230</v>
      </c>
      <c r="F43" s="539" t="s">
        <v>230</v>
      </c>
      <c r="G43" s="544">
        <f>SUM(B43:F43)</f>
        <v>0</v>
      </c>
      <c r="H43" s="539" t="s">
        <v>230</v>
      </c>
      <c r="I43" s="539" t="s">
        <v>230</v>
      </c>
      <c r="J43" s="539" t="s">
        <v>230</v>
      </c>
      <c r="K43" s="539" t="s">
        <v>230</v>
      </c>
      <c r="L43" s="539" t="s">
        <v>230</v>
      </c>
      <c r="M43" s="544">
        <f>SUM(H43:L43)</f>
        <v>0</v>
      </c>
      <c r="N43" s="545">
        <f>SUM(M43,G43)</f>
        <v>0</v>
      </c>
    </row>
    <row r="44" spans="1:21" ht="24" thickBot="1">
      <c r="A44" s="337" t="s">
        <v>325</v>
      </c>
      <c r="B44" s="539" t="s">
        <v>230</v>
      </c>
      <c r="C44" s="539" t="s">
        <v>230</v>
      </c>
      <c r="D44" s="539" t="s">
        <v>230</v>
      </c>
      <c r="E44" s="539" t="s">
        <v>230</v>
      </c>
      <c r="F44" s="539" t="s">
        <v>230</v>
      </c>
      <c r="G44" s="544">
        <f>SUM(B44:F44)</f>
        <v>0</v>
      </c>
      <c r="H44" s="539" t="s">
        <v>230</v>
      </c>
      <c r="I44" s="539" t="s">
        <v>230</v>
      </c>
      <c r="J44" s="539" t="s">
        <v>230</v>
      </c>
      <c r="K44" s="539" t="s">
        <v>230</v>
      </c>
      <c r="L44" s="539" t="s">
        <v>230</v>
      </c>
      <c r="M44" s="544">
        <f>SUM(H44:L44)</f>
        <v>0</v>
      </c>
      <c r="N44" s="551">
        <f>SUM(G44,M44)</f>
        <v>0</v>
      </c>
    </row>
    <row r="45" spans="1:21" ht="24" thickBot="1">
      <c r="A45" s="340" t="s">
        <v>6</v>
      </c>
      <c r="B45" s="542">
        <f>SUM(B43:B44)</f>
        <v>0</v>
      </c>
      <c r="C45" s="542">
        <f>SUM(C43:C44)</f>
        <v>0</v>
      </c>
      <c r="D45" s="550">
        <f t="shared" ref="D45:N45" si="6">SUM(D43:D44)</f>
        <v>0</v>
      </c>
      <c r="E45" s="550">
        <f t="shared" si="6"/>
        <v>0</v>
      </c>
      <c r="F45" s="528">
        <f t="shared" si="6"/>
        <v>0</v>
      </c>
      <c r="G45" s="542">
        <f t="shared" si="6"/>
        <v>0</v>
      </c>
      <c r="H45" s="542">
        <f>SUM(H43:H44)</f>
        <v>0</v>
      </c>
      <c r="I45" s="542">
        <f t="shared" si="6"/>
        <v>0</v>
      </c>
      <c r="J45" s="550">
        <f t="shared" si="6"/>
        <v>0</v>
      </c>
      <c r="K45" s="550">
        <f t="shared" si="6"/>
        <v>0</v>
      </c>
      <c r="L45" s="528">
        <f t="shared" si="6"/>
        <v>0</v>
      </c>
      <c r="M45" s="542">
        <f t="shared" si="6"/>
        <v>0</v>
      </c>
      <c r="N45" s="548">
        <f t="shared" si="6"/>
        <v>0</v>
      </c>
    </row>
    <row r="46" spans="1:21" ht="9.75" customHeight="1" thickBot="1"/>
    <row r="47" spans="1:21" ht="18" customHeight="1" thickBot="1">
      <c r="A47" s="1090" t="s">
        <v>441</v>
      </c>
      <c r="B47" s="1091"/>
      <c r="C47" s="1091"/>
      <c r="D47" s="1091"/>
      <c r="E47" s="1091"/>
      <c r="F47" s="1091"/>
      <c r="G47" s="1091"/>
      <c r="H47" s="1091"/>
      <c r="I47" s="1091"/>
      <c r="J47" s="1091"/>
      <c r="K47" s="1091"/>
      <c r="L47" s="1091"/>
      <c r="M47" s="1091"/>
      <c r="N47" s="1092"/>
    </row>
    <row r="48" spans="1:21">
      <c r="A48" s="364" t="s">
        <v>2</v>
      </c>
      <c r="B48" s="363" t="s">
        <v>3</v>
      </c>
      <c r="C48" s="313" t="s">
        <v>4</v>
      </c>
      <c r="D48" s="301" t="s">
        <v>5</v>
      </c>
    </row>
    <row r="49" spans="1:21" ht="23.25">
      <c r="A49" s="359" t="s">
        <v>192</v>
      </c>
      <c r="B49" s="539" t="s">
        <v>230</v>
      </c>
      <c r="C49" s="539" t="s">
        <v>230</v>
      </c>
      <c r="D49" s="540">
        <f>SUM(B49:C49)</f>
        <v>0</v>
      </c>
    </row>
    <row r="50" spans="1:21" ht="23.25">
      <c r="A50" s="359" t="s">
        <v>193</v>
      </c>
      <c r="B50" s="539" t="s">
        <v>230</v>
      </c>
      <c r="C50" s="539" t="s">
        <v>230</v>
      </c>
      <c r="D50" s="540">
        <f>SUM(B50:C50)</f>
        <v>0</v>
      </c>
    </row>
    <row r="51" spans="1:21" ht="23.25">
      <c r="A51" s="359" t="s">
        <v>358</v>
      </c>
      <c r="B51" s="539" t="s">
        <v>230</v>
      </c>
      <c r="C51" s="539" t="s">
        <v>230</v>
      </c>
      <c r="D51" s="540">
        <f>SUM(B51:C51)</f>
        <v>0</v>
      </c>
    </row>
    <row r="52" spans="1:21" ht="23.25">
      <c r="A52" s="359" t="s">
        <v>357</v>
      </c>
      <c r="B52" s="539" t="s">
        <v>230</v>
      </c>
      <c r="C52" s="539" t="s">
        <v>230</v>
      </c>
      <c r="D52" s="540">
        <f>SUM(B52:C52)</f>
        <v>0</v>
      </c>
    </row>
    <row r="53" spans="1:21" ht="24" thickBot="1">
      <c r="A53" s="365" t="s">
        <v>302</v>
      </c>
      <c r="B53" s="539" t="s">
        <v>230</v>
      </c>
      <c r="C53" s="539" t="s">
        <v>230</v>
      </c>
      <c r="D53" s="553">
        <f>SUM(B53:C53)</f>
        <v>0</v>
      </c>
    </row>
    <row r="54" spans="1:21" ht="24" thickBot="1">
      <c r="A54" s="361" t="s">
        <v>6</v>
      </c>
      <c r="B54" s="541">
        <f>SUM(B49:B53)</f>
        <v>0</v>
      </c>
      <c r="C54" s="528">
        <f>SUM(C49:C53)</f>
        <v>0</v>
      </c>
      <c r="D54" s="550">
        <f>SUM(D49:D53)</f>
        <v>0</v>
      </c>
    </row>
    <row r="55" spans="1:21" s="10" customFormat="1" ht="15.75" thickBot="1">
      <c r="A55" s="10" t="s">
        <v>194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1:21" ht="15" customHeight="1">
      <c r="A56" s="338" t="s">
        <v>185</v>
      </c>
      <c r="B56" s="1100" t="s">
        <v>186</v>
      </c>
      <c r="C56" s="1102"/>
      <c r="D56" s="1102"/>
      <c r="E56" s="1102"/>
      <c r="F56" s="1102"/>
      <c r="G56" s="1101"/>
      <c r="H56" s="1100" t="s">
        <v>187</v>
      </c>
      <c r="I56" s="1102"/>
      <c r="J56" s="1102"/>
      <c r="K56" s="1102"/>
      <c r="L56" s="1102"/>
      <c r="M56" s="1101"/>
      <c r="N56" s="1083" t="s">
        <v>446</v>
      </c>
    </row>
    <row r="57" spans="1:21">
      <c r="A57" s="339"/>
      <c r="B57" s="300" t="s">
        <v>545</v>
      </c>
      <c r="C57" s="132" t="s">
        <v>320</v>
      </c>
      <c r="D57" s="142" t="s">
        <v>321</v>
      </c>
      <c r="E57" s="142" t="s">
        <v>322</v>
      </c>
      <c r="F57" s="142" t="s">
        <v>229</v>
      </c>
      <c r="G57" s="297" t="s">
        <v>114</v>
      </c>
      <c r="H57" s="252" t="s">
        <v>545</v>
      </c>
      <c r="I57" s="132" t="s">
        <v>320</v>
      </c>
      <c r="J57" s="142" t="s">
        <v>321</v>
      </c>
      <c r="K57" s="142" t="s">
        <v>322</v>
      </c>
      <c r="L57" s="142" t="s">
        <v>229</v>
      </c>
      <c r="M57" s="297" t="s">
        <v>114</v>
      </c>
      <c r="N57" s="1084"/>
    </row>
    <row r="58" spans="1:21" ht="23.25">
      <c r="A58" s="336" t="s">
        <v>192</v>
      </c>
      <c r="B58" s="539" t="s">
        <v>230</v>
      </c>
      <c r="C58" s="539" t="s">
        <v>230</v>
      </c>
      <c r="D58" s="539" t="s">
        <v>230</v>
      </c>
      <c r="E58" s="539" t="s">
        <v>230</v>
      </c>
      <c r="F58" s="539" t="s">
        <v>230</v>
      </c>
      <c r="G58" s="544">
        <f>SUM(B58:F58)</f>
        <v>0</v>
      </c>
      <c r="H58" s="539" t="s">
        <v>230</v>
      </c>
      <c r="I58" s="539" t="s">
        <v>230</v>
      </c>
      <c r="J58" s="539" t="s">
        <v>230</v>
      </c>
      <c r="K58" s="539" t="s">
        <v>230</v>
      </c>
      <c r="L58" s="539" t="s">
        <v>230</v>
      </c>
      <c r="M58" s="544">
        <f>SUM(H58:L58)</f>
        <v>0</v>
      </c>
      <c r="N58" s="545">
        <f>SUM(M58,G58)</f>
        <v>0</v>
      </c>
    </row>
    <row r="59" spans="1:21" ht="23.25">
      <c r="A59" s="336" t="s">
        <v>193</v>
      </c>
      <c r="B59" s="539" t="s">
        <v>230</v>
      </c>
      <c r="C59" s="539" t="s">
        <v>230</v>
      </c>
      <c r="D59" s="539" t="s">
        <v>230</v>
      </c>
      <c r="E59" s="539" t="s">
        <v>230</v>
      </c>
      <c r="F59" s="539" t="s">
        <v>230</v>
      </c>
      <c r="G59" s="546">
        <f t="shared" ref="G59:G61" si="7">SUM(B59:F59)</f>
        <v>0</v>
      </c>
      <c r="H59" s="539" t="s">
        <v>230</v>
      </c>
      <c r="I59" s="539" t="s">
        <v>230</v>
      </c>
      <c r="J59" s="539" t="s">
        <v>230</v>
      </c>
      <c r="K59" s="539" t="s">
        <v>230</v>
      </c>
      <c r="L59" s="539" t="s">
        <v>230</v>
      </c>
      <c r="M59" s="546">
        <f t="shared" ref="M59:M62" si="8">SUM(H59:L59)</f>
        <v>0</v>
      </c>
      <c r="N59" s="545">
        <f>SUM(M59,G59)</f>
        <v>0</v>
      </c>
    </row>
    <row r="60" spans="1:21" ht="23.25">
      <c r="A60" s="336" t="s">
        <v>358</v>
      </c>
      <c r="B60" s="539" t="s">
        <v>230</v>
      </c>
      <c r="C60" s="539" t="s">
        <v>230</v>
      </c>
      <c r="D60" s="539" t="s">
        <v>230</v>
      </c>
      <c r="E60" s="539" t="s">
        <v>230</v>
      </c>
      <c r="F60" s="539" t="s">
        <v>230</v>
      </c>
      <c r="G60" s="546">
        <f t="shared" si="7"/>
        <v>0</v>
      </c>
      <c r="H60" s="539" t="s">
        <v>230</v>
      </c>
      <c r="I60" s="539" t="s">
        <v>230</v>
      </c>
      <c r="J60" s="539" t="s">
        <v>230</v>
      </c>
      <c r="K60" s="539" t="s">
        <v>230</v>
      </c>
      <c r="L60" s="539" t="s">
        <v>230</v>
      </c>
      <c r="M60" s="546">
        <f t="shared" si="8"/>
        <v>0</v>
      </c>
      <c r="N60" s="545">
        <f>SUM(M60,G60)</f>
        <v>0</v>
      </c>
    </row>
    <row r="61" spans="1:21" ht="23.25">
      <c r="A61" s="336" t="s">
        <v>357</v>
      </c>
      <c r="B61" s="539" t="s">
        <v>230</v>
      </c>
      <c r="C61" s="539" t="s">
        <v>230</v>
      </c>
      <c r="D61" s="539" t="s">
        <v>230</v>
      </c>
      <c r="E61" s="539" t="s">
        <v>230</v>
      </c>
      <c r="F61" s="539" t="s">
        <v>230</v>
      </c>
      <c r="G61" s="546">
        <f t="shared" si="7"/>
        <v>0</v>
      </c>
      <c r="H61" s="539" t="s">
        <v>230</v>
      </c>
      <c r="I61" s="539" t="s">
        <v>230</v>
      </c>
      <c r="J61" s="539" t="s">
        <v>230</v>
      </c>
      <c r="K61" s="539" t="s">
        <v>230</v>
      </c>
      <c r="L61" s="539" t="s">
        <v>230</v>
      </c>
      <c r="M61" s="546">
        <f t="shared" si="8"/>
        <v>0</v>
      </c>
      <c r="N61" s="545">
        <f>SUM(M61,G61)</f>
        <v>0</v>
      </c>
    </row>
    <row r="62" spans="1:21" ht="24" thickBot="1">
      <c r="A62" s="337" t="s">
        <v>302</v>
      </c>
      <c r="B62" s="539" t="s">
        <v>230</v>
      </c>
      <c r="C62" s="539" t="s">
        <v>230</v>
      </c>
      <c r="D62" s="539" t="s">
        <v>230</v>
      </c>
      <c r="E62" s="539" t="s">
        <v>230</v>
      </c>
      <c r="F62" s="539" t="s">
        <v>230</v>
      </c>
      <c r="G62" s="547">
        <f>SUM(B62:F62)</f>
        <v>0</v>
      </c>
      <c r="H62" s="539" t="s">
        <v>230</v>
      </c>
      <c r="I62" s="539" t="s">
        <v>230</v>
      </c>
      <c r="J62" s="539" t="s">
        <v>230</v>
      </c>
      <c r="K62" s="539" t="s">
        <v>230</v>
      </c>
      <c r="L62" s="539" t="s">
        <v>230</v>
      </c>
      <c r="M62" s="547">
        <f t="shared" si="8"/>
        <v>0</v>
      </c>
      <c r="N62" s="551">
        <f>SUM(M62,G62)</f>
        <v>0</v>
      </c>
    </row>
    <row r="63" spans="1:21" ht="24" thickBot="1">
      <c r="A63" s="340" t="s">
        <v>5</v>
      </c>
      <c r="B63" s="542">
        <f t="shared" ref="B63:M63" si="9">SUM(B58:B62)</f>
        <v>0</v>
      </c>
      <c r="C63" s="542">
        <f t="shared" si="9"/>
        <v>0</v>
      </c>
      <c r="D63" s="550">
        <f t="shared" si="9"/>
        <v>0</v>
      </c>
      <c r="E63" s="550">
        <f t="shared" si="9"/>
        <v>0</v>
      </c>
      <c r="F63" s="550">
        <f t="shared" si="9"/>
        <v>0</v>
      </c>
      <c r="G63" s="542">
        <f t="shared" si="9"/>
        <v>0</v>
      </c>
      <c r="H63" s="542">
        <f t="shared" ref="H63" si="10">SUM(H58:H62)</f>
        <v>0</v>
      </c>
      <c r="I63" s="542">
        <f t="shared" si="9"/>
        <v>0</v>
      </c>
      <c r="J63" s="550">
        <f t="shared" si="9"/>
        <v>0</v>
      </c>
      <c r="K63" s="550">
        <f t="shared" si="9"/>
        <v>0</v>
      </c>
      <c r="L63" s="550">
        <f t="shared" si="9"/>
        <v>0</v>
      </c>
      <c r="M63" s="542">
        <f t="shared" si="9"/>
        <v>0</v>
      </c>
      <c r="N63" s="548">
        <f>SUM(N58:O62)</f>
        <v>0</v>
      </c>
    </row>
    <row r="64" spans="1:21" ht="10.5" customHeight="1" thickBot="1"/>
    <row r="65" spans="1:21" ht="18" customHeight="1" thickBot="1">
      <c r="A65" s="1090" t="s">
        <v>442</v>
      </c>
      <c r="B65" s="1091"/>
      <c r="C65" s="1091"/>
      <c r="D65" s="1091"/>
      <c r="E65" s="1091"/>
      <c r="F65" s="1091"/>
      <c r="G65" s="1091"/>
      <c r="H65" s="1091"/>
      <c r="I65" s="1091"/>
      <c r="J65" s="1091"/>
      <c r="K65" s="1091"/>
      <c r="L65" s="1091"/>
      <c r="M65" s="1091"/>
      <c r="N65" s="1092"/>
    </row>
    <row r="66" spans="1:21">
      <c r="A66" s="364" t="s">
        <v>2</v>
      </c>
      <c r="B66" s="366" t="s">
        <v>3</v>
      </c>
      <c r="C66" s="356" t="s">
        <v>4</v>
      </c>
      <c r="D66" s="357" t="s">
        <v>5</v>
      </c>
    </row>
    <row r="67" spans="1:21" ht="23.25">
      <c r="A67" s="359" t="s">
        <v>326</v>
      </c>
      <c r="B67" s="539" t="s">
        <v>230</v>
      </c>
      <c r="C67" s="539" t="s">
        <v>230</v>
      </c>
      <c r="D67" s="540">
        <f>SUM(B67:C67)</f>
        <v>0</v>
      </c>
    </row>
    <row r="68" spans="1:21" ht="23.25">
      <c r="A68" s="359" t="s">
        <v>327</v>
      </c>
      <c r="B68" s="539" t="s">
        <v>230</v>
      </c>
      <c r="C68" s="539" t="s">
        <v>230</v>
      </c>
      <c r="D68" s="540">
        <f>SUM(B68:C68)</f>
        <v>0</v>
      </c>
    </row>
    <row r="69" spans="1:21" ht="24" thickBot="1">
      <c r="A69" s="365" t="s">
        <v>196</v>
      </c>
      <c r="B69" s="539" t="s">
        <v>230</v>
      </c>
      <c r="C69" s="539" t="s">
        <v>230</v>
      </c>
      <c r="D69" s="553">
        <f>SUM(B69:C69)</f>
        <v>0</v>
      </c>
    </row>
    <row r="70" spans="1:21" ht="24" thickBot="1">
      <c r="A70" s="361" t="s">
        <v>6</v>
      </c>
      <c r="B70" s="541">
        <f>SUM(B67:B69)</f>
        <v>0</v>
      </c>
      <c r="C70" s="528">
        <f>SUM(C67:C69)</f>
        <v>0</v>
      </c>
      <c r="D70" s="550">
        <f>SUM(D67:D69)</f>
        <v>0</v>
      </c>
    </row>
    <row r="71" spans="1:21" s="10" customFormat="1" ht="15.75" thickBot="1">
      <c r="A71" s="10" t="s">
        <v>195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1:21" ht="15" customHeight="1">
      <c r="A72" s="368" t="s">
        <v>185</v>
      </c>
      <c r="B72" s="1102" t="s">
        <v>186</v>
      </c>
      <c r="C72" s="1102"/>
      <c r="D72" s="1102"/>
      <c r="E72" s="1102"/>
      <c r="F72" s="1102"/>
      <c r="G72" s="1101"/>
      <c r="H72" s="1100" t="s">
        <v>187</v>
      </c>
      <c r="I72" s="1102"/>
      <c r="J72" s="1102"/>
      <c r="K72" s="1102"/>
      <c r="L72" s="1102"/>
      <c r="M72" s="1101"/>
      <c r="N72" s="1083" t="s">
        <v>446</v>
      </c>
    </row>
    <row r="73" spans="1:21" ht="15.75" thickBot="1">
      <c r="A73" s="369"/>
      <c r="B73" s="367" t="s">
        <v>545</v>
      </c>
      <c r="C73" s="132" t="s">
        <v>320</v>
      </c>
      <c r="D73" s="142" t="s">
        <v>321</v>
      </c>
      <c r="E73" s="142" t="s">
        <v>322</v>
      </c>
      <c r="F73" s="142" t="s">
        <v>229</v>
      </c>
      <c r="G73" s="297" t="s">
        <v>114</v>
      </c>
      <c r="H73" s="300" t="s">
        <v>545</v>
      </c>
      <c r="I73" s="132" t="s">
        <v>320</v>
      </c>
      <c r="J73" s="142" t="s">
        <v>321</v>
      </c>
      <c r="K73" s="142" t="s">
        <v>322</v>
      </c>
      <c r="L73" s="142" t="s">
        <v>229</v>
      </c>
      <c r="M73" s="297" t="s">
        <v>114</v>
      </c>
      <c r="N73" s="1084"/>
    </row>
    <row r="74" spans="1:21" ht="23.25">
      <c r="A74" s="359" t="s">
        <v>328</v>
      </c>
      <c r="B74" s="539" t="s">
        <v>230</v>
      </c>
      <c r="C74" s="539" t="s">
        <v>230</v>
      </c>
      <c r="D74" s="539" t="s">
        <v>230</v>
      </c>
      <c r="E74" s="539" t="s">
        <v>230</v>
      </c>
      <c r="F74" s="539" t="s">
        <v>230</v>
      </c>
      <c r="G74" s="540">
        <f>SUM(B74:F74)</f>
        <v>0</v>
      </c>
      <c r="H74" s="539" t="s">
        <v>230</v>
      </c>
      <c r="I74" s="539" t="s">
        <v>230</v>
      </c>
      <c r="J74" s="539" t="s">
        <v>230</v>
      </c>
      <c r="K74" s="539" t="s">
        <v>230</v>
      </c>
      <c r="L74" s="539" t="s">
        <v>230</v>
      </c>
      <c r="M74" s="554">
        <f>SUM(H74:L74)</f>
        <v>0</v>
      </c>
      <c r="N74" s="545">
        <f>SUM(M74,G74)</f>
        <v>0</v>
      </c>
    </row>
    <row r="75" spans="1:21" ht="23.25">
      <c r="A75" s="359" t="s">
        <v>445</v>
      </c>
      <c r="B75" s="539" t="s">
        <v>230</v>
      </c>
      <c r="C75" s="539" t="s">
        <v>230</v>
      </c>
      <c r="D75" s="539" t="s">
        <v>230</v>
      </c>
      <c r="E75" s="539" t="s">
        <v>230</v>
      </c>
      <c r="F75" s="539" t="s">
        <v>230</v>
      </c>
      <c r="G75" s="540">
        <f t="shared" ref="G75:G76" si="11">SUM(B75:F75)</f>
        <v>0</v>
      </c>
      <c r="H75" s="539" t="s">
        <v>230</v>
      </c>
      <c r="I75" s="539" t="s">
        <v>230</v>
      </c>
      <c r="J75" s="539" t="s">
        <v>230</v>
      </c>
      <c r="K75" s="539" t="s">
        <v>230</v>
      </c>
      <c r="L75" s="539" t="s">
        <v>230</v>
      </c>
      <c r="M75" s="546">
        <f>SUM(H75:L75)</f>
        <v>0</v>
      </c>
      <c r="N75" s="545">
        <f>SUM(M75,G75)</f>
        <v>0</v>
      </c>
    </row>
    <row r="76" spans="1:21" ht="24" thickBot="1">
      <c r="A76" s="360" t="s">
        <v>196</v>
      </c>
      <c r="B76" s="539" t="s">
        <v>230</v>
      </c>
      <c r="C76" s="539" t="s">
        <v>230</v>
      </c>
      <c r="D76" s="539" t="s">
        <v>230</v>
      </c>
      <c r="E76" s="539" t="s">
        <v>230</v>
      </c>
      <c r="F76" s="539" t="s">
        <v>230</v>
      </c>
      <c r="G76" s="540">
        <f t="shared" si="11"/>
        <v>0</v>
      </c>
      <c r="H76" s="539" t="s">
        <v>230</v>
      </c>
      <c r="I76" s="539" t="s">
        <v>230</v>
      </c>
      <c r="J76" s="539" t="s">
        <v>230</v>
      </c>
      <c r="K76" s="539" t="s">
        <v>230</v>
      </c>
      <c r="L76" s="539" t="s">
        <v>230</v>
      </c>
      <c r="M76" s="546">
        <f>SUM(H76:L76)</f>
        <v>0</v>
      </c>
      <c r="N76" s="551">
        <f>SUM(M76,G76)</f>
        <v>0</v>
      </c>
    </row>
    <row r="77" spans="1:21" ht="24" thickBot="1">
      <c r="A77" s="361" t="s">
        <v>5</v>
      </c>
      <c r="B77" s="555">
        <f t="shared" ref="B77:M77" si="12">SUM(B74:B76)</f>
        <v>0</v>
      </c>
      <c r="C77" s="550">
        <f t="shared" si="12"/>
        <v>0</v>
      </c>
      <c r="D77" s="550">
        <f t="shared" si="12"/>
        <v>0</v>
      </c>
      <c r="E77" s="550">
        <f t="shared" si="12"/>
        <v>0</v>
      </c>
      <c r="F77" s="550">
        <f t="shared" si="12"/>
        <v>0</v>
      </c>
      <c r="G77" s="542">
        <f t="shared" si="12"/>
        <v>0</v>
      </c>
      <c r="H77" s="550">
        <f t="shared" ref="H77" si="13">SUM(H74:H76)</f>
        <v>0</v>
      </c>
      <c r="I77" s="542">
        <f t="shared" si="12"/>
        <v>0</v>
      </c>
      <c r="J77" s="550">
        <f t="shared" si="12"/>
        <v>0</v>
      </c>
      <c r="K77" s="550">
        <f t="shared" si="12"/>
        <v>0</v>
      </c>
      <c r="L77" s="550">
        <f>SUM(L74:L76)</f>
        <v>0</v>
      </c>
      <c r="M77" s="542">
        <f t="shared" si="12"/>
        <v>0</v>
      </c>
      <c r="N77" s="548">
        <f>SUM(N74:O76)</f>
        <v>0</v>
      </c>
    </row>
    <row r="78" spans="1:21" ht="6.75" customHeight="1" thickBot="1"/>
    <row r="79" spans="1:21" ht="18" customHeight="1" thickBot="1">
      <c r="A79" s="327" t="s">
        <v>443</v>
      </c>
      <c r="B79" s="328"/>
      <c r="C79" s="328"/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9"/>
    </row>
    <row r="80" spans="1:21">
      <c r="A80" s="347" t="s">
        <v>197</v>
      </c>
      <c r="B80" s="307" t="s">
        <v>3</v>
      </c>
      <c r="C80" s="253" t="s">
        <v>4</v>
      </c>
      <c r="D80" s="309" t="s">
        <v>5</v>
      </c>
    </row>
    <row r="81" spans="1:21" ht="23.25">
      <c r="A81" s="351"/>
      <c r="B81" s="539" t="s">
        <v>230</v>
      </c>
      <c r="C81" s="539" t="s">
        <v>230</v>
      </c>
      <c r="D81" s="556">
        <f>SUM(B81:C81)</f>
        <v>0</v>
      </c>
    </row>
    <row r="82" spans="1:21" ht="23.25">
      <c r="A82" s="351"/>
      <c r="B82" s="539" t="s">
        <v>230</v>
      </c>
      <c r="C82" s="539" t="s">
        <v>230</v>
      </c>
      <c r="D82" s="556">
        <f>SUM(B82:C82)</f>
        <v>0</v>
      </c>
    </row>
    <row r="83" spans="1:21" ht="23.25">
      <c r="A83" s="351"/>
      <c r="B83" s="539" t="s">
        <v>230</v>
      </c>
      <c r="C83" s="539" t="s">
        <v>230</v>
      </c>
      <c r="D83" s="556">
        <f>SUM(B83:C83)</f>
        <v>0</v>
      </c>
    </row>
    <row r="84" spans="1:21" ht="24" thickBot="1">
      <c r="A84" s="352"/>
      <c r="B84" s="539" t="s">
        <v>230</v>
      </c>
      <c r="C84" s="539" t="s">
        <v>230</v>
      </c>
      <c r="D84" s="557">
        <f>SUM(B84:C84)</f>
        <v>0</v>
      </c>
    </row>
    <row r="85" spans="1:21" ht="24" thickBot="1">
      <c r="A85" s="353" t="s">
        <v>6</v>
      </c>
      <c r="B85" s="529">
        <f>SUM(B81:B84)</f>
        <v>0</v>
      </c>
      <c r="C85" s="542">
        <f>SUM(C81:C84)</f>
        <v>0</v>
      </c>
      <c r="D85" s="555">
        <f>SUM(D81:D84)</f>
        <v>0</v>
      </c>
    </row>
    <row r="86" spans="1:21" s="10" customFormat="1" ht="15.75" thickBot="1">
      <c r="A86" s="10" t="s">
        <v>287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</row>
    <row r="87" spans="1:21" ht="18.75" customHeight="1">
      <c r="A87" s="296" t="s">
        <v>198</v>
      </c>
      <c r="B87" s="299" t="s">
        <v>545</v>
      </c>
      <c r="C87" s="310" t="s">
        <v>320</v>
      </c>
      <c r="D87" s="254" t="s">
        <v>321</v>
      </c>
      <c r="E87" s="254" t="s">
        <v>322</v>
      </c>
      <c r="F87" s="253" t="s">
        <v>229</v>
      </c>
      <c r="G87" s="309" t="s">
        <v>199</v>
      </c>
    </row>
    <row r="88" spans="1:21" ht="23.25">
      <c r="A88" s="341" t="s">
        <v>200</v>
      </c>
      <c r="B88" s="539" t="s">
        <v>230</v>
      </c>
      <c r="C88" s="539" t="s">
        <v>230</v>
      </c>
      <c r="D88" s="539" t="s">
        <v>230</v>
      </c>
      <c r="E88" s="539" t="s">
        <v>230</v>
      </c>
      <c r="F88" s="539" t="s">
        <v>230</v>
      </c>
      <c r="G88" s="556">
        <f>SUM(B88:F88)</f>
        <v>0</v>
      </c>
    </row>
    <row r="89" spans="1:21" ht="23.25">
      <c r="A89" s="341" t="s">
        <v>201</v>
      </c>
      <c r="B89" s="539" t="s">
        <v>230</v>
      </c>
      <c r="C89" s="539" t="s">
        <v>230</v>
      </c>
      <c r="D89" s="539" t="s">
        <v>230</v>
      </c>
      <c r="E89" s="539" t="s">
        <v>230</v>
      </c>
      <c r="F89" s="539" t="s">
        <v>230</v>
      </c>
      <c r="G89" s="556">
        <f t="shared" ref="G89:G92" si="14">SUM(B89:F89)</f>
        <v>0</v>
      </c>
    </row>
    <row r="90" spans="1:21" ht="23.25">
      <c r="A90" s="341" t="s">
        <v>202</v>
      </c>
      <c r="B90" s="539" t="s">
        <v>230</v>
      </c>
      <c r="C90" s="539" t="s">
        <v>230</v>
      </c>
      <c r="D90" s="539" t="s">
        <v>230</v>
      </c>
      <c r="E90" s="539" t="s">
        <v>230</v>
      </c>
      <c r="F90" s="539" t="s">
        <v>230</v>
      </c>
      <c r="G90" s="556">
        <f t="shared" si="14"/>
        <v>0</v>
      </c>
    </row>
    <row r="91" spans="1:21" ht="23.25">
      <c r="A91" s="341" t="s">
        <v>359</v>
      </c>
      <c r="B91" s="539" t="s">
        <v>230</v>
      </c>
      <c r="C91" s="539" t="s">
        <v>230</v>
      </c>
      <c r="D91" s="539" t="s">
        <v>230</v>
      </c>
      <c r="E91" s="539" t="s">
        <v>230</v>
      </c>
      <c r="F91" s="539" t="s">
        <v>230</v>
      </c>
      <c r="G91" s="556">
        <f t="shared" si="14"/>
        <v>0</v>
      </c>
    </row>
    <row r="92" spans="1:21" ht="24" thickBot="1">
      <c r="A92" s="344" t="s">
        <v>360</v>
      </c>
      <c r="B92" s="539" t="s">
        <v>230</v>
      </c>
      <c r="C92" s="539" t="s">
        <v>230</v>
      </c>
      <c r="D92" s="539" t="s">
        <v>230</v>
      </c>
      <c r="E92" s="539" t="s">
        <v>230</v>
      </c>
      <c r="F92" s="539" t="s">
        <v>230</v>
      </c>
      <c r="G92" s="557">
        <f t="shared" si="14"/>
        <v>0</v>
      </c>
    </row>
    <row r="93" spans="1:21" ht="24" thickBot="1">
      <c r="A93" s="343" t="s">
        <v>114</v>
      </c>
      <c r="B93" s="558">
        <f t="shared" ref="B93" si="15">SUM(B88:B92)</f>
        <v>0</v>
      </c>
      <c r="C93" s="559">
        <f>SUM(C88:C92)</f>
        <v>0</v>
      </c>
      <c r="D93" s="560">
        <f>SUM(D88:D92)</f>
        <v>0</v>
      </c>
      <c r="E93" s="560">
        <f>SUM(E88:E92)</f>
        <v>0</v>
      </c>
      <c r="F93" s="561">
        <f>SUM(F88:F92)</f>
        <v>0</v>
      </c>
      <c r="G93" s="562">
        <f>SUM(G88:G92)</f>
        <v>0</v>
      </c>
    </row>
    <row r="94" spans="1:21" ht="18" customHeight="1" thickBot="1">
      <c r="A94" s="1097" t="s">
        <v>481</v>
      </c>
      <c r="B94" s="1098"/>
      <c r="C94" s="1098"/>
      <c r="D94" s="1098"/>
      <c r="E94" s="1098"/>
      <c r="F94" s="1098"/>
      <c r="G94" s="1099"/>
    </row>
    <row r="95" spans="1:21" ht="18" customHeight="1">
      <c r="A95" s="296" t="s">
        <v>198</v>
      </c>
      <c r="B95" s="299" t="s">
        <v>545</v>
      </c>
      <c r="C95" s="254" t="s">
        <v>320</v>
      </c>
      <c r="D95" s="254" t="s">
        <v>321</v>
      </c>
      <c r="E95" s="254" t="s">
        <v>322</v>
      </c>
      <c r="F95" s="253" t="s">
        <v>229</v>
      </c>
      <c r="G95" s="309" t="s">
        <v>199</v>
      </c>
    </row>
    <row r="96" spans="1:21" ht="23.25">
      <c r="A96" s="354"/>
      <c r="B96" s="539" t="s">
        <v>230</v>
      </c>
      <c r="C96" s="539" t="s">
        <v>230</v>
      </c>
      <c r="D96" s="539" t="s">
        <v>230</v>
      </c>
      <c r="E96" s="539" t="s">
        <v>230</v>
      </c>
      <c r="F96" s="539" t="s">
        <v>230</v>
      </c>
      <c r="G96" s="556">
        <f>SUM(B96:F96)</f>
        <v>0</v>
      </c>
    </row>
    <row r="97" spans="1:81" ht="23.25">
      <c r="A97" s="354"/>
      <c r="B97" s="539" t="s">
        <v>230</v>
      </c>
      <c r="C97" s="539" t="s">
        <v>230</v>
      </c>
      <c r="D97" s="539" t="s">
        <v>230</v>
      </c>
      <c r="E97" s="539" t="s">
        <v>230</v>
      </c>
      <c r="F97" s="539" t="s">
        <v>230</v>
      </c>
      <c r="G97" s="556">
        <f t="shared" ref="G97:G102" si="16">SUM(B97:F97)</f>
        <v>0</v>
      </c>
    </row>
    <row r="98" spans="1:81" ht="23.25">
      <c r="A98" s="354"/>
      <c r="B98" s="539" t="s">
        <v>230</v>
      </c>
      <c r="C98" s="539" t="s">
        <v>230</v>
      </c>
      <c r="D98" s="539" t="s">
        <v>230</v>
      </c>
      <c r="E98" s="539" t="s">
        <v>230</v>
      </c>
      <c r="F98" s="539" t="s">
        <v>230</v>
      </c>
      <c r="G98" s="556">
        <f t="shared" si="16"/>
        <v>0</v>
      </c>
    </row>
    <row r="99" spans="1:81" ht="23.25">
      <c r="A99" s="354"/>
      <c r="B99" s="539" t="s">
        <v>230</v>
      </c>
      <c r="C99" s="539" t="s">
        <v>230</v>
      </c>
      <c r="D99" s="539" t="s">
        <v>230</v>
      </c>
      <c r="E99" s="539" t="s">
        <v>230</v>
      </c>
      <c r="F99" s="539" t="s">
        <v>230</v>
      </c>
      <c r="G99" s="556">
        <f t="shared" si="16"/>
        <v>0</v>
      </c>
    </row>
    <row r="100" spans="1:81" ht="23.25">
      <c r="A100" s="354"/>
      <c r="B100" s="539" t="s">
        <v>230</v>
      </c>
      <c r="C100" s="539" t="s">
        <v>230</v>
      </c>
      <c r="D100" s="539" t="s">
        <v>230</v>
      </c>
      <c r="E100" s="539" t="s">
        <v>230</v>
      </c>
      <c r="F100" s="539" t="s">
        <v>230</v>
      </c>
      <c r="G100" s="556">
        <f t="shared" si="16"/>
        <v>0</v>
      </c>
    </row>
    <row r="101" spans="1:81" ht="23.25">
      <c r="A101" s="354"/>
      <c r="B101" s="539" t="s">
        <v>230</v>
      </c>
      <c r="C101" s="539" t="s">
        <v>230</v>
      </c>
      <c r="D101" s="539" t="s">
        <v>230</v>
      </c>
      <c r="E101" s="539" t="s">
        <v>230</v>
      </c>
      <c r="F101" s="539" t="s">
        <v>230</v>
      </c>
      <c r="G101" s="556">
        <f t="shared" si="16"/>
        <v>0</v>
      </c>
    </row>
    <row r="102" spans="1:81" ht="24" thickBot="1">
      <c r="A102" s="355"/>
      <c r="B102" s="539" t="s">
        <v>230</v>
      </c>
      <c r="C102" s="539" t="s">
        <v>230</v>
      </c>
      <c r="D102" s="539" t="s">
        <v>230</v>
      </c>
      <c r="E102" s="539" t="s">
        <v>230</v>
      </c>
      <c r="F102" s="539" t="s">
        <v>230</v>
      </c>
      <c r="G102" s="556">
        <f t="shared" si="16"/>
        <v>0</v>
      </c>
    </row>
    <row r="103" spans="1:81" ht="24" thickBot="1">
      <c r="A103" s="348" t="s">
        <v>6</v>
      </c>
      <c r="B103" s="526">
        <f>SUM(B96:B102)</f>
        <v>0</v>
      </c>
      <c r="C103" s="527">
        <f t="shared" ref="C103:G103" si="17">SUM(C96:C102)</f>
        <v>0</v>
      </c>
      <c r="D103" s="527">
        <f t="shared" si="17"/>
        <v>0</v>
      </c>
      <c r="E103" s="527">
        <f t="shared" si="17"/>
        <v>0</v>
      </c>
      <c r="F103" s="550">
        <f t="shared" si="17"/>
        <v>0</v>
      </c>
      <c r="G103" s="555">
        <f t="shared" si="17"/>
        <v>0</v>
      </c>
    </row>
    <row r="104" spans="1:81" ht="7.5" customHeight="1" thickBot="1"/>
    <row r="105" spans="1:81" ht="18" customHeight="1" thickBot="1">
      <c r="A105" s="1090" t="s">
        <v>444</v>
      </c>
      <c r="B105" s="1091"/>
      <c r="C105" s="1091"/>
      <c r="D105" s="1091"/>
      <c r="E105" s="1091"/>
      <c r="F105" s="1091"/>
      <c r="G105" s="1091"/>
      <c r="H105" s="1091"/>
      <c r="I105" s="1091"/>
      <c r="J105" s="1091"/>
      <c r="K105" s="1091"/>
      <c r="L105" s="1091"/>
      <c r="M105" s="1091"/>
      <c r="N105" s="1091"/>
      <c r="O105" s="1091"/>
      <c r="P105" s="1092"/>
    </row>
    <row r="106" spans="1:81">
      <c r="A106" s="347" t="s">
        <v>12</v>
      </c>
      <c r="B106" s="308" t="s">
        <v>3</v>
      </c>
      <c r="C106" s="261" t="s">
        <v>4</v>
      </c>
      <c r="D106" s="253" t="s">
        <v>5</v>
      </c>
    </row>
    <row r="107" spans="1:81" ht="23.25">
      <c r="A107" s="346" t="s">
        <v>13</v>
      </c>
      <c r="B107" s="539" t="s">
        <v>230</v>
      </c>
      <c r="C107" s="539" t="s">
        <v>230</v>
      </c>
      <c r="D107" s="540">
        <f>SUM(B107:C107)</f>
        <v>0</v>
      </c>
    </row>
    <row r="108" spans="1:81" ht="24" thickBot="1">
      <c r="A108" s="350" t="s">
        <v>14</v>
      </c>
      <c r="B108" s="539" t="s">
        <v>230</v>
      </c>
      <c r="C108" s="539" t="s">
        <v>230</v>
      </c>
      <c r="D108" s="549">
        <f>SUM(B108:C108)</f>
        <v>0</v>
      </c>
    </row>
    <row r="109" spans="1:81" ht="24" thickBot="1">
      <c r="A109" s="348" t="s">
        <v>5</v>
      </c>
      <c r="B109" s="541">
        <f>SUM(B107:B108)</f>
        <v>0</v>
      </c>
      <c r="C109" s="528">
        <f>SUM(C107:C108)</f>
        <v>0</v>
      </c>
      <c r="D109" s="550">
        <f>SUM(D107:D108)</f>
        <v>0</v>
      </c>
    </row>
    <row r="110" spans="1:81" s="10" customFormat="1" ht="15.75" thickBot="1">
      <c r="A110" s="10" t="s">
        <v>15</v>
      </c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</row>
    <row r="111" spans="1:81" s="738" customFormat="1" ht="27.75" customHeight="1" thickBot="1">
      <c r="A111" s="771" t="s">
        <v>536</v>
      </c>
      <c r="B111" s="772"/>
      <c r="C111" s="772"/>
      <c r="D111" s="772"/>
      <c r="E111" s="772"/>
      <c r="F111" s="772"/>
      <c r="G111" s="772"/>
      <c r="H111" s="772"/>
      <c r="I111" s="772"/>
      <c r="J111" s="772"/>
      <c r="K111" s="772"/>
      <c r="L111" s="772"/>
      <c r="M111" s="772"/>
      <c r="N111" s="772"/>
      <c r="O111" s="773"/>
      <c r="P111" s="1103" t="s">
        <v>446</v>
      </c>
      <c r="BK111" s="774"/>
      <c r="BL111" s="774"/>
      <c r="BM111" s="774"/>
      <c r="BN111" s="774"/>
      <c r="BO111" s="774"/>
      <c r="BP111" s="774"/>
      <c r="BQ111" s="774"/>
      <c r="BR111" s="774"/>
      <c r="BS111" s="774"/>
      <c r="BT111" s="774"/>
      <c r="BU111" s="774"/>
      <c r="BV111" s="774"/>
      <c r="BW111" s="774"/>
      <c r="BX111" s="774"/>
      <c r="BY111" s="774"/>
      <c r="BZ111" s="774"/>
      <c r="CA111" s="774"/>
      <c r="CB111" s="774"/>
      <c r="CC111" s="774"/>
    </row>
    <row r="112" spans="1:81" s="774" customFormat="1" ht="43.5" customHeight="1" thickBot="1">
      <c r="A112" s="775"/>
      <c r="B112" s="1106" t="s">
        <v>19</v>
      </c>
      <c r="C112" s="1098"/>
      <c r="D112" s="1098"/>
      <c r="E112" s="1098"/>
      <c r="F112" s="1098"/>
      <c r="G112" s="1107"/>
      <c r="H112" s="1097" t="s">
        <v>20</v>
      </c>
      <c r="I112" s="1098"/>
      <c r="J112" s="1098"/>
      <c r="K112" s="1098"/>
      <c r="L112" s="1098"/>
      <c r="M112" s="1098"/>
      <c r="N112" s="1098"/>
      <c r="O112" s="1099"/>
      <c r="P112" s="1104"/>
      <c r="Q112" s="738"/>
      <c r="R112" s="738"/>
      <c r="S112" s="738"/>
      <c r="T112" s="738"/>
      <c r="U112" s="738"/>
      <c r="V112" s="738"/>
      <c r="W112" s="738"/>
      <c r="X112" s="738"/>
      <c r="Y112" s="738"/>
      <c r="Z112" s="738"/>
      <c r="AA112" s="738"/>
      <c r="AB112" s="738"/>
      <c r="AC112" s="738"/>
      <c r="AD112" s="738"/>
      <c r="AE112" s="738"/>
      <c r="AF112" s="738"/>
      <c r="AG112" s="738"/>
      <c r="AH112" s="738"/>
      <c r="AI112" s="738"/>
      <c r="AJ112" s="738"/>
      <c r="AK112" s="738"/>
      <c r="AL112" s="738"/>
      <c r="AM112" s="738"/>
      <c r="AN112" s="738"/>
      <c r="AO112" s="738"/>
      <c r="AP112" s="738"/>
      <c r="AQ112" s="738"/>
      <c r="AR112" s="738"/>
      <c r="AS112" s="738"/>
      <c r="AT112" s="738"/>
      <c r="AU112" s="738"/>
      <c r="AV112" s="738"/>
      <c r="AW112" s="738"/>
      <c r="AX112" s="738"/>
      <c r="AY112" s="738"/>
      <c r="AZ112" s="738"/>
      <c r="BA112" s="738"/>
      <c r="BB112" s="738"/>
      <c r="BC112" s="738"/>
      <c r="BD112" s="738"/>
      <c r="BE112" s="738"/>
      <c r="BF112" s="738"/>
      <c r="BG112" s="738"/>
      <c r="BH112" s="738"/>
      <c r="BI112" s="738"/>
      <c r="BJ112" s="738"/>
      <c r="BK112" s="738"/>
      <c r="BL112" s="738"/>
      <c r="BM112" s="738"/>
      <c r="BN112" s="738"/>
      <c r="BO112" s="738"/>
      <c r="BP112" s="738"/>
      <c r="BQ112" s="738"/>
      <c r="BR112" s="738"/>
      <c r="BS112" s="738"/>
      <c r="BT112" s="738"/>
      <c r="BU112" s="738"/>
      <c r="BV112" s="738"/>
      <c r="BW112" s="738"/>
      <c r="BX112" s="738"/>
      <c r="BY112" s="738"/>
      <c r="BZ112" s="738"/>
      <c r="CA112" s="738"/>
      <c r="CB112" s="738"/>
      <c r="CC112" s="738"/>
    </row>
    <row r="113" spans="1:42" s="738" customFormat="1" ht="43.5" customHeight="1" thickBot="1">
      <c r="A113" s="792"/>
      <c r="B113" s="788" t="s">
        <v>545</v>
      </c>
      <c r="C113" s="785" t="s">
        <v>320</v>
      </c>
      <c r="D113" s="786" t="s">
        <v>321</v>
      </c>
      <c r="E113" s="786" t="s">
        <v>322</v>
      </c>
      <c r="F113" s="787" t="s">
        <v>229</v>
      </c>
      <c r="G113" s="788" t="s">
        <v>199</v>
      </c>
      <c r="H113" s="1097"/>
      <c r="I113" s="1099"/>
      <c r="J113" s="794" t="s">
        <v>545</v>
      </c>
      <c r="K113" s="795" t="s">
        <v>320</v>
      </c>
      <c r="L113" s="795" t="s">
        <v>321</v>
      </c>
      <c r="M113" s="795" t="s">
        <v>322</v>
      </c>
      <c r="N113" s="796" t="s">
        <v>229</v>
      </c>
      <c r="O113" s="788" t="s">
        <v>199</v>
      </c>
      <c r="P113" s="1105"/>
    </row>
    <row r="114" spans="1:42" s="738" customFormat="1" ht="43.5" customHeight="1">
      <c r="A114" s="790" t="s">
        <v>21</v>
      </c>
      <c r="B114" s="539" t="s">
        <v>230</v>
      </c>
      <c r="C114" s="539" t="s">
        <v>230</v>
      </c>
      <c r="D114" s="539" t="s">
        <v>230</v>
      </c>
      <c r="E114" s="539" t="s">
        <v>230</v>
      </c>
      <c r="F114" s="539" t="s">
        <v>230</v>
      </c>
      <c r="G114" s="776">
        <f>SUM(B114:F114)</f>
        <v>0</v>
      </c>
      <c r="H114" s="1089" t="s">
        <v>30</v>
      </c>
      <c r="I114" s="1089"/>
      <c r="J114" s="539" t="s">
        <v>230</v>
      </c>
      <c r="K114" s="539" t="s">
        <v>230</v>
      </c>
      <c r="L114" s="539" t="s">
        <v>230</v>
      </c>
      <c r="M114" s="539" t="s">
        <v>230</v>
      </c>
      <c r="N114" s="539" t="s">
        <v>230</v>
      </c>
      <c r="O114" s="776">
        <f>SUM(J114:N114)</f>
        <v>0</v>
      </c>
      <c r="P114" s="791">
        <f>SUM(O114,G114)</f>
        <v>0</v>
      </c>
    </row>
    <row r="115" spans="1:42" s="738" customFormat="1" ht="43.5" customHeight="1">
      <c r="A115" s="777" t="s">
        <v>22</v>
      </c>
      <c r="B115" s="539" t="s">
        <v>230</v>
      </c>
      <c r="C115" s="539" t="s">
        <v>230</v>
      </c>
      <c r="D115" s="539" t="s">
        <v>230</v>
      </c>
      <c r="E115" s="539" t="s">
        <v>230</v>
      </c>
      <c r="F115" s="539" t="s">
        <v>230</v>
      </c>
      <c r="G115" s="780">
        <f t="shared" ref="G115:G122" si="18">SUM(B115:F115)</f>
        <v>0</v>
      </c>
      <c r="H115" s="1075" t="s">
        <v>31</v>
      </c>
      <c r="I115" s="1075"/>
      <c r="J115" s="539" t="s">
        <v>230</v>
      </c>
      <c r="K115" s="539" t="s">
        <v>230</v>
      </c>
      <c r="L115" s="539" t="s">
        <v>230</v>
      </c>
      <c r="M115" s="539" t="s">
        <v>230</v>
      </c>
      <c r="N115" s="539" t="s">
        <v>230</v>
      </c>
      <c r="O115" s="780">
        <f t="shared" ref="O115:O120" si="19">SUM(J115:N115)</f>
        <v>0</v>
      </c>
      <c r="P115" s="779">
        <f t="shared" ref="P115:P122" si="20">SUM(G115,O115)</f>
        <v>0</v>
      </c>
    </row>
    <row r="116" spans="1:42" s="738" customFormat="1" ht="43.5" customHeight="1">
      <c r="A116" s="777" t="s">
        <v>23</v>
      </c>
      <c r="B116" s="539" t="s">
        <v>230</v>
      </c>
      <c r="C116" s="539" t="s">
        <v>230</v>
      </c>
      <c r="D116" s="539" t="s">
        <v>230</v>
      </c>
      <c r="E116" s="539" t="s">
        <v>230</v>
      </c>
      <c r="F116" s="539" t="s">
        <v>230</v>
      </c>
      <c r="G116" s="780">
        <f t="shared" si="18"/>
        <v>0</v>
      </c>
      <c r="H116" s="1075" t="s">
        <v>32</v>
      </c>
      <c r="I116" s="1075"/>
      <c r="J116" s="539" t="s">
        <v>230</v>
      </c>
      <c r="K116" s="539" t="s">
        <v>230</v>
      </c>
      <c r="L116" s="539" t="s">
        <v>230</v>
      </c>
      <c r="M116" s="539" t="s">
        <v>230</v>
      </c>
      <c r="N116" s="539" t="s">
        <v>230</v>
      </c>
      <c r="O116" s="780">
        <f t="shared" si="19"/>
        <v>0</v>
      </c>
      <c r="P116" s="779">
        <f t="shared" si="20"/>
        <v>0</v>
      </c>
    </row>
    <row r="117" spans="1:42" s="738" customFormat="1" ht="43.5" customHeight="1">
      <c r="A117" s="777" t="s">
        <v>24</v>
      </c>
      <c r="B117" s="539" t="s">
        <v>230</v>
      </c>
      <c r="C117" s="539" t="s">
        <v>230</v>
      </c>
      <c r="D117" s="539" t="s">
        <v>230</v>
      </c>
      <c r="E117" s="539" t="s">
        <v>230</v>
      </c>
      <c r="F117" s="539" t="s">
        <v>230</v>
      </c>
      <c r="G117" s="780">
        <f t="shared" si="18"/>
        <v>0</v>
      </c>
      <c r="H117" s="1075" t="s">
        <v>23</v>
      </c>
      <c r="I117" s="1075"/>
      <c r="J117" s="539" t="s">
        <v>230</v>
      </c>
      <c r="K117" s="539" t="s">
        <v>230</v>
      </c>
      <c r="L117" s="539" t="s">
        <v>230</v>
      </c>
      <c r="M117" s="539" t="s">
        <v>230</v>
      </c>
      <c r="N117" s="539" t="s">
        <v>230</v>
      </c>
      <c r="O117" s="780">
        <f t="shared" si="19"/>
        <v>0</v>
      </c>
      <c r="P117" s="779">
        <f t="shared" si="20"/>
        <v>0</v>
      </c>
    </row>
    <row r="118" spans="1:42" s="738" customFormat="1" ht="43.5" customHeight="1">
      <c r="A118" s="777" t="s">
        <v>25</v>
      </c>
      <c r="B118" s="539" t="s">
        <v>230</v>
      </c>
      <c r="C118" s="539" t="s">
        <v>230</v>
      </c>
      <c r="D118" s="539" t="s">
        <v>230</v>
      </c>
      <c r="E118" s="539" t="s">
        <v>230</v>
      </c>
      <c r="F118" s="539" t="s">
        <v>230</v>
      </c>
      <c r="G118" s="780">
        <f t="shared" si="18"/>
        <v>0</v>
      </c>
      <c r="H118" s="1075" t="s">
        <v>26</v>
      </c>
      <c r="I118" s="1075"/>
      <c r="J118" s="539" t="s">
        <v>230</v>
      </c>
      <c r="K118" s="539" t="s">
        <v>230</v>
      </c>
      <c r="L118" s="539" t="s">
        <v>230</v>
      </c>
      <c r="M118" s="539" t="s">
        <v>230</v>
      </c>
      <c r="N118" s="539" t="s">
        <v>230</v>
      </c>
      <c r="O118" s="780">
        <f t="shared" si="19"/>
        <v>0</v>
      </c>
      <c r="P118" s="779">
        <f t="shared" si="20"/>
        <v>0</v>
      </c>
    </row>
    <row r="119" spans="1:42" s="738" customFormat="1" ht="43.5" customHeight="1">
      <c r="A119" s="777" t="s">
        <v>26</v>
      </c>
      <c r="B119" s="539" t="s">
        <v>230</v>
      </c>
      <c r="C119" s="539" t="s">
        <v>230</v>
      </c>
      <c r="D119" s="539" t="s">
        <v>230</v>
      </c>
      <c r="E119" s="539" t="s">
        <v>230</v>
      </c>
      <c r="F119" s="539" t="s">
        <v>230</v>
      </c>
      <c r="G119" s="780">
        <f t="shared" si="18"/>
        <v>0</v>
      </c>
      <c r="H119" s="1075" t="s">
        <v>33</v>
      </c>
      <c r="I119" s="1075"/>
      <c r="J119" s="539" t="s">
        <v>230</v>
      </c>
      <c r="K119" s="539" t="s">
        <v>230</v>
      </c>
      <c r="L119" s="539" t="s">
        <v>230</v>
      </c>
      <c r="M119" s="539" t="s">
        <v>230</v>
      </c>
      <c r="N119" s="539" t="s">
        <v>230</v>
      </c>
      <c r="O119" s="780">
        <f t="shared" si="19"/>
        <v>0</v>
      </c>
      <c r="P119" s="779">
        <f t="shared" si="20"/>
        <v>0</v>
      </c>
    </row>
    <row r="120" spans="1:42" s="738" customFormat="1" ht="43.5" customHeight="1">
      <c r="A120" s="777" t="s">
        <v>27</v>
      </c>
      <c r="B120" s="539" t="s">
        <v>230</v>
      </c>
      <c r="C120" s="539" t="s">
        <v>230</v>
      </c>
      <c r="D120" s="539" t="s">
        <v>230</v>
      </c>
      <c r="E120" s="539" t="s">
        <v>230</v>
      </c>
      <c r="F120" s="539" t="s">
        <v>230</v>
      </c>
      <c r="G120" s="780">
        <f t="shared" si="18"/>
        <v>0</v>
      </c>
      <c r="H120" s="1075" t="s">
        <v>361</v>
      </c>
      <c r="I120" s="1075"/>
      <c r="J120" s="539" t="s">
        <v>230</v>
      </c>
      <c r="K120" s="539" t="s">
        <v>230</v>
      </c>
      <c r="L120" s="539" t="s">
        <v>230</v>
      </c>
      <c r="M120" s="539" t="s">
        <v>230</v>
      </c>
      <c r="N120" s="539" t="s">
        <v>230</v>
      </c>
      <c r="O120" s="780">
        <f t="shared" si="19"/>
        <v>0</v>
      </c>
      <c r="P120" s="779">
        <f t="shared" si="20"/>
        <v>0</v>
      </c>
    </row>
    <row r="121" spans="1:42" s="738" customFormat="1" ht="43.5" customHeight="1">
      <c r="A121" s="777" t="s">
        <v>28</v>
      </c>
      <c r="B121" s="539" t="s">
        <v>230</v>
      </c>
      <c r="C121" s="539" t="s">
        <v>230</v>
      </c>
      <c r="D121" s="539" t="s">
        <v>230</v>
      </c>
      <c r="E121" s="539" t="s">
        <v>230</v>
      </c>
      <c r="F121" s="539" t="s">
        <v>230</v>
      </c>
      <c r="G121" s="780">
        <f t="shared" si="18"/>
        <v>0</v>
      </c>
      <c r="H121" s="1075"/>
      <c r="I121" s="1075"/>
      <c r="J121" s="742"/>
      <c r="K121" s="743"/>
      <c r="L121" s="743"/>
      <c r="M121" s="743"/>
      <c r="N121" s="781"/>
      <c r="O121" s="780"/>
      <c r="P121" s="779">
        <f t="shared" si="20"/>
        <v>0</v>
      </c>
    </row>
    <row r="122" spans="1:42" s="738" customFormat="1" ht="43.5" customHeight="1" thickBot="1">
      <c r="A122" s="782" t="s">
        <v>29</v>
      </c>
      <c r="B122" s="539" t="s">
        <v>230</v>
      </c>
      <c r="C122" s="539" t="s">
        <v>230</v>
      </c>
      <c r="D122" s="539" t="s">
        <v>230</v>
      </c>
      <c r="E122" s="539" t="s">
        <v>230</v>
      </c>
      <c r="F122" s="539" t="s">
        <v>230</v>
      </c>
      <c r="G122" s="778">
        <f t="shared" si="18"/>
        <v>0</v>
      </c>
      <c r="H122" s="1076"/>
      <c r="I122" s="1076"/>
      <c r="J122" s="797"/>
      <c r="K122" s="798"/>
      <c r="L122" s="798"/>
      <c r="M122" s="798"/>
      <c r="N122" s="799"/>
      <c r="O122" s="778"/>
      <c r="P122" s="783">
        <f t="shared" si="20"/>
        <v>0</v>
      </c>
      <c r="AM122" s="209"/>
      <c r="AN122" s="209"/>
      <c r="AO122" s="209"/>
      <c r="AP122" s="209"/>
    </row>
    <row r="123" spans="1:42" s="738" customFormat="1" ht="24.75" customHeight="1" thickBot="1">
      <c r="A123" s="771" t="s">
        <v>5</v>
      </c>
      <c r="B123" s="784">
        <f t="shared" ref="B123:G123" si="21">SUM(B114:B122)</f>
        <v>0</v>
      </c>
      <c r="C123" s="785">
        <f t="shared" si="21"/>
        <v>0</v>
      </c>
      <c r="D123" s="786">
        <f t="shared" si="21"/>
        <v>0</v>
      </c>
      <c r="E123" s="786">
        <f t="shared" si="21"/>
        <v>0</v>
      </c>
      <c r="F123" s="787">
        <f t="shared" si="21"/>
        <v>0</v>
      </c>
      <c r="G123" s="788">
        <f t="shared" si="21"/>
        <v>0</v>
      </c>
      <c r="H123" s="772" t="s">
        <v>6</v>
      </c>
      <c r="I123" s="773"/>
      <c r="J123" s="788">
        <f t="shared" ref="J123:P123" si="22">SUM(J114:J122)</f>
        <v>0</v>
      </c>
      <c r="K123" s="789">
        <f t="shared" si="22"/>
        <v>0</v>
      </c>
      <c r="L123" s="789">
        <f t="shared" si="22"/>
        <v>0</v>
      </c>
      <c r="M123" s="789">
        <f t="shared" si="22"/>
        <v>0</v>
      </c>
      <c r="N123" s="740">
        <f t="shared" si="22"/>
        <v>0</v>
      </c>
      <c r="O123" s="788">
        <f t="shared" si="22"/>
        <v>0</v>
      </c>
      <c r="P123" s="741">
        <f t="shared" si="22"/>
        <v>0</v>
      </c>
      <c r="AL123" s="209"/>
      <c r="AM123" s="209"/>
      <c r="AN123" s="209"/>
      <c r="AO123" s="209"/>
    </row>
    <row r="124" spans="1:42" s="10" customFormat="1"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</row>
    <row r="125" spans="1:42" ht="15.75" thickBot="1">
      <c r="A125" s="311" t="s">
        <v>537</v>
      </c>
      <c r="B125" s="311"/>
      <c r="C125" s="311"/>
      <c r="D125" s="311"/>
      <c r="E125" s="311"/>
      <c r="F125" s="311"/>
      <c r="G125" s="311"/>
      <c r="H125" s="311"/>
      <c r="I125" s="311"/>
      <c r="J125" s="311"/>
      <c r="K125" s="311"/>
      <c r="L125" s="311"/>
      <c r="M125" s="311"/>
      <c r="N125" s="311"/>
      <c r="O125" s="311"/>
    </row>
    <row r="126" spans="1:42" s="208" customFormat="1" ht="30" customHeight="1" thickBot="1">
      <c r="A126" s="345"/>
      <c r="B126" s="1097" t="s">
        <v>16</v>
      </c>
      <c r="C126" s="1098"/>
      <c r="D126" s="1098"/>
      <c r="E126" s="1098"/>
      <c r="F126" s="1098"/>
      <c r="G126" s="1098"/>
      <c r="H126" s="1097" t="s">
        <v>17</v>
      </c>
      <c r="I126" s="1098"/>
      <c r="J126" s="1098"/>
      <c r="K126" s="1098"/>
      <c r="L126" s="1098"/>
      <c r="M126" s="1098"/>
      <c r="N126" s="1098"/>
      <c r="O126" s="1099"/>
      <c r="P126" s="1083" t="s">
        <v>446</v>
      </c>
      <c r="Q126" s="1077" t="s">
        <v>700</v>
      </c>
      <c r="R126" s="321"/>
      <c r="S126" s="321"/>
      <c r="T126" s="321"/>
      <c r="U126" s="321"/>
    </row>
    <row r="127" spans="1:42" ht="28.5" customHeight="1">
      <c r="A127" s="341" t="s">
        <v>18</v>
      </c>
      <c r="B127" s="299" t="s">
        <v>545</v>
      </c>
      <c r="C127" s="312" t="s">
        <v>320</v>
      </c>
      <c r="D127" s="143" t="s">
        <v>321</v>
      </c>
      <c r="E127" s="143" t="s">
        <v>322</v>
      </c>
      <c r="F127" s="143" t="s">
        <v>229</v>
      </c>
      <c r="G127" s="261" t="s">
        <v>199</v>
      </c>
      <c r="H127" s="1100" t="s">
        <v>18</v>
      </c>
      <c r="I127" s="1101"/>
      <c r="J127" s="299" t="s">
        <v>545</v>
      </c>
      <c r="K127" s="143" t="s">
        <v>320</v>
      </c>
      <c r="L127" s="143" t="s">
        <v>321</v>
      </c>
      <c r="M127" s="143" t="s">
        <v>322</v>
      </c>
      <c r="N127" s="143" t="s">
        <v>229</v>
      </c>
      <c r="O127" s="253" t="s">
        <v>199</v>
      </c>
      <c r="P127" s="1084"/>
      <c r="Q127" s="1078"/>
    </row>
    <row r="128" spans="1:42" ht="26.25">
      <c r="A128" s="341" t="s">
        <v>21</v>
      </c>
      <c r="B128" s="539" t="s">
        <v>230</v>
      </c>
      <c r="C128" s="539" t="s">
        <v>230</v>
      </c>
      <c r="D128" s="539" t="s">
        <v>230</v>
      </c>
      <c r="E128" s="539" t="s">
        <v>230</v>
      </c>
      <c r="F128" s="539" t="s">
        <v>230</v>
      </c>
      <c r="G128" s="563">
        <f>SUM(B128:F128)</f>
        <v>0</v>
      </c>
      <c r="H128" s="1095" t="s">
        <v>30</v>
      </c>
      <c r="I128" s="1096"/>
      <c r="J128" s="539" t="s">
        <v>230</v>
      </c>
      <c r="K128" s="539" t="s">
        <v>230</v>
      </c>
      <c r="L128" s="539" t="s">
        <v>230</v>
      </c>
      <c r="M128" s="539" t="s">
        <v>230</v>
      </c>
      <c r="N128" s="539" t="s">
        <v>230</v>
      </c>
      <c r="O128" s="540">
        <f>SUM(J128:N128)</f>
        <v>0</v>
      </c>
      <c r="P128" s="545">
        <f t="shared" ref="P128:P136" si="23">SUM(G128,O128)</f>
        <v>0</v>
      </c>
      <c r="Q128" s="793">
        <f>P114+P128</f>
        <v>0</v>
      </c>
    </row>
    <row r="129" spans="1:17" ht="26.25">
      <c r="A129" s="341" t="s">
        <v>22</v>
      </c>
      <c r="B129" s="539" t="s">
        <v>230</v>
      </c>
      <c r="C129" s="539" t="s">
        <v>230</v>
      </c>
      <c r="D129" s="539" t="s">
        <v>230</v>
      </c>
      <c r="E129" s="539" t="s">
        <v>230</v>
      </c>
      <c r="F129" s="539" t="s">
        <v>230</v>
      </c>
      <c r="G129" s="563">
        <f t="shared" ref="G129:G136" si="24">SUM(B129:F129)</f>
        <v>0</v>
      </c>
      <c r="H129" s="1093" t="s">
        <v>31</v>
      </c>
      <c r="I129" s="1094"/>
      <c r="J129" s="539" t="s">
        <v>230</v>
      </c>
      <c r="K129" s="539" t="s">
        <v>230</v>
      </c>
      <c r="L129" s="539" t="s">
        <v>230</v>
      </c>
      <c r="M129" s="539" t="s">
        <v>230</v>
      </c>
      <c r="N129" s="539" t="s">
        <v>230</v>
      </c>
      <c r="O129" s="540">
        <f t="shared" ref="O129:O134" si="25">SUM(J129:N129)</f>
        <v>0</v>
      </c>
      <c r="P129" s="545">
        <f t="shared" si="23"/>
        <v>0</v>
      </c>
      <c r="Q129" s="793">
        <f t="shared" ref="Q129:Q136" si="26">P115+P129</f>
        <v>0</v>
      </c>
    </row>
    <row r="130" spans="1:17" ht="26.25">
      <c r="A130" s="341" t="s">
        <v>23</v>
      </c>
      <c r="B130" s="539" t="s">
        <v>230</v>
      </c>
      <c r="C130" s="539" t="s">
        <v>230</v>
      </c>
      <c r="D130" s="539" t="s">
        <v>230</v>
      </c>
      <c r="E130" s="539" t="s">
        <v>230</v>
      </c>
      <c r="F130" s="539" t="s">
        <v>230</v>
      </c>
      <c r="G130" s="563">
        <f t="shared" si="24"/>
        <v>0</v>
      </c>
      <c r="H130" s="1093" t="s">
        <v>32</v>
      </c>
      <c r="I130" s="1094"/>
      <c r="J130" s="539" t="s">
        <v>230</v>
      </c>
      <c r="K130" s="539" t="s">
        <v>230</v>
      </c>
      <c r="L130" s="539" t="s">
        <v>230</v>
      </c>
      <c r="M130" s="539" t="s">
        <v>230</v>
      </c>
      <c r="N130" s="539" t="s">
        <v>230</v>
      </c>
      <c r="O130" s="540">
        <f t="shared" si="25"/>
        <v>0</v>
      </c>
      <c r="P130" s="545">
        <f t="shared" si="23"/>
        <v>0</v>
      </c>
      <c r="Q130" s="793">
        <f t="shared" si="26"/>
        <v>0</v>
      </c>
    </row>
    <row r="131" spans="1:17" ht="26.25">
      <c r="A131" s="341" t="s">
        <v>24</v>
      </c>
      <c r="B131" s="539" t="s">
        <v>230</v>
      </c>
      <c r="C131" s="539" t="s">
        <v>230</v>
      </c>
      <c r="D131" s="539" t="s">
        <v>230</v>
      </c>
      <c r="E131" s="539" t="s">
        <v>230</v>
      </c>
      <c r="F131" s="539" t="s">
        <v>230</v>
      </c>
      <c r="G131" s="563">
        <f t="shared" si="24"/>
        <v>0</v>
      </c>
      <c r="H131" s="1093" t="s">
        <v>23</v>
      </c>
      <c r="I131" s="1094"/>
      <c r="J131" s="539" t="s">
        <v>230</v>
      </c>
      <c r="K131" s="539" t="s">
        <v>230</v>
      </c>
      <c r="L131" s="539" t="s">
        <v>230</v>
      </c>
      <c r="M131" s="539" t="s">
        <v>230</v>
      </c>
      <c r="N131" s="539" t="s">
        <v>230</v>
      </c>
      <c r="O131" s="540">
        <f t="shared" si="25"/>
        <v>0</v>
      </c>
      <c r="P131" s="545">
        <f t="shared" si="23"/>
        <v>0</v>
      </c>
      <c r="Q131" s="793">
        <f t="shared" si="26"/>
        <v>0</v>
      </c>
    </row>
    <row r="132" spans="1:17" ht="26.25">
      <c r="A132" s="341" t="s">
        <v>25</v>
      </c>
      <c r="B132" s="539" t="s">
        <v>230</v>
      </c>
      <c r="C132" s="539" t="s">
        <v>230</v>
      </c>
      <c r="D132" s="539" t="s">
        <v>230</v>
      </c>
      <c r="E132" s="539" t="s">
        <v>230</v>
      </c>
      <c r="F132" s="539" t="s">
        <v>230</v>
      </c>
      <c r="G132" s="563">
        <f t="shared" si="24"/>
        <v>0</v>
      </c>
      <c r="H132" s="1093" t="s">
        <v>26</v>
      </c>
      <c r="I132" s="1094"/>
      <c r="J132" s="539" t="s">
        <v>230</v>
      </c>
      <c r="K132" s="539" t="s">
        <v>230</v>
      </c>
      <c r="L132" s="539" t="s">
        <v>230</v>
      </c>
      <c r="M132" s="539" t="s">
        <v>230</v>
      </c>
      <c r="N132" s="539" t="s">
        <v>230</v>
      </c>
      <c r="O132" s="540">
        <f t="shared" si="25"/>
        <v>0</v>
      </c>
      <c r="P132" s="545">
        <f t="shared" si="23"/>
        <v>0</v>
      </c>
      <c r="Q132" s="793">
        <f t="shared" si="26"/>
        <v>0</v>
      </c>
    </row>
    <row r="133" spans="1:17" ht="26.25">
      <c r="A133" s="341" t="s">
        <v>26</v>
      </c>
      <c r="B133" s="539" t="s">
        <v>230</v>
      </c>
      <c r="C133" s="539" t="s">
        <v>230</v>
      </c>
      <c r="D133" s="539" t="s">
        <v>230</v>
      </c>
      <c r="E133" s="539" t="s">
        <v>230</v>
      </c>
      <c r="F133" s="539" t="s">
        <v>230</v>
      </c>
      <c r="G133" s="563">
        <f t="shared" si="24"/>
        <v>0</v>
      </c>
      <c r="H133" s="1093" t="s">
        <v>33</v>
      </c>
      <c r="I133" s="1094"/>
      <c r="J133" s="539" t="s">
        <v>230</v>
      </c>
      <c r="K133" s="539" t="s">
        <v>230</v>
      </c>
      <c r="L133" s="539" t="s">
        <v>230</v>
      </c>
      <c r="M133" s="539" t="s">
        <v>230</v>
      </c>
      <c r="N133" s="539" t="s">
        <v>230</v>
      </c>
      <c r="O133" s="540">
        <f t="shared" si="25"/>
        <v>0</v>
      </c>
      <c r="P133" s="545">
        <f t="shared" si="23"/>
        <v>0</v>
      </c>
      <c r="Q133" s="793">
        <f t="shared" si="26"/>
        <v>0</v>
      </c>
    </row>
    <row r="134" spans="1:17" ht="26.25">
      <c r="A134" s="341" t="s">
        <v>27</v>
      </c>
      <c r="B134" s="539" t="s">
        <v>230</v>
      </c>
      <c r="C134" s="539" t="s">
        <v>230</v>
      </c>
      <c r="D134" s="539" t="s">
        <v>230</v>
      </c>
      <c r="E134" s="539" t="s">
        <v>230</v>
      </c>
      <c r="F134" s="539" t="s">
        <v>230</v>
      </c>
      <c r="G134" s="563">
        <f t="shared" si="24"/>
        <v>0</v>
      </c>
      <c r="H134" s="1093" t="s">
        <v>361</v>
      </c>
      <c r="I134" s="1094"/>
      <c r="J134" s="539" t="s">
        <v>230</v>
      </c>
      <c r="K134" s="539" t="s">
        <v>230</v>
      </c>
      <c r="L134" s="539" t="s">
        <v>230</v>
      </c>
      <c r="M134" s="539" t="s">
        <v>230</v>
      </c>
      <c r="N134" s="539" t="s">
        <v>230</v>
      </c>
      <c r="O134" s="540">
        <f t="shared" si="25"/>
        <v>0</v>
      </c>
      <c r="P134" s="545">
        <f t="shared" si="23"/>
        <v>0</v>
      </c>
      <c r="Q134" s="793">
        <f t="shared" si="26"/>
        <v>0</v>
      </c>
    </row>
    <row r="135" spans="1:17" ht="26.25">
      <c r="A135" s="341" t="s">
        <v>28</v>
      </c>
      <c r="B135" s="539" t="s">
        <v>230</v>
      </c>
      <c r="C135" s="539" t="s">
        <v>230</v>
      </c>
      <c r="D135" s="539" t="s">
        <v>230</v>
      </c>
      <c r="E135" s="539" t="s">
        <v>230</v>
      </c>
      <c r="F135" s="539" t="s">
        <v>230</v>
      </c>
      <c r="G135" s="563">
        <f t="shared" si="24"/>
        <v>0</v>
      </c>
      <c r="H135" s="1093"/>
      <c r="I135" s="1094"/>
      <c r="J135" s="572"/>
      <c r="K135" s="566"/>
      <c r="L135" s="565"/>
      <c r="M135" s="566"/>
      <c r="N135" s="566"/>
      <c r="O135" s="540"/>
      <c r="P135" s="545">
        <f t="shared" si="23"/>
        <v>0</v>
      </c>
      <c r="Q135" s="793">
        <f t="shared" si="26"/>
        <v>0</v>
      </c>
    </row>
    <row r="136" spans="1:17" ht="27" thickBot="1">
      <c r="A136" s="342" t="s">
        <v>29</v>
      </c>
      <c r="B136" s="539" t="s">
        <v>230</v>
      </c>
      <c r="C136" s="539" t="s">
        <v>230</v>
      </c>
      <c r="D136" s="539" t="s">
        <v>230</v>
      </c>
      <c r="E136" s="539" t="s">
        <v>230</v>
      </c>
      <c r="F136" s="539" t="s">
        <v>230</v>
      </c>
      <c r="G136" s="563">
        <f t="shared" si="24"/>
        <v>0</v>
      </c>
      <c r="H136" s="1085"/>
      <c r="I136" s="1086"/>
      <c r="J136" s="800"/>
      <c r="K136" s="801"/>
      <c r="L136" s="567"/>
      <c r="M136" s="567"/>
      <c r="N136" s="567"/>
      <c r="O136" s="549"/>
      <c r="P136" s="568">
        <f t="shared" si="23"/>
        <v>0</v>
      </c>
      <c r="Q136" s="793">
        <f t="shared" si="26"/>
        <v>0</v>
      </c>
    </row>
    <row r="137" spans="1:17" ht="27" thickBot="1">
      <c r="A137" s="343" t="s">
        <v>5</v>
      </c>
      <c r="B137" s="767">
        <f t="shared" ref="B137:G137" si="27">SUM(B128:B136)</f>
        <v>0</v>
      </c>
      <c r="C137" s="768">
        <f t="shared" si="27"/>
        <v>0</v>
      </c>
      <c r="D137" s="769">
        <f t="shared" si="27"/>
        <v>0</v>
      </c>
      <c r="E137" s="527">
        <f t="shared" si="27"/>
        <v>0</v>
      </c>
      <c r="F137" s="527">
        <f t="shared" si="27"/>
        <v>0</v>
      </c>
      <c r="G137" s="528">
        <f t="shared" si="27"/>
        <v>0</v>
      </c>
      <c r="H137" s="1087" t="s">
        <v>6</v>
      </c>
      <c r="I137" s="1088"/>
      <c r="J137" s="767">
        <f t="shared" ref="J137:P137" si="28">SUM(J128:J136)</f>
        <v>0</v>
      </c>
      <c r="K137" s="564">
        <f t="shared" si="28"/>
        <v>0</v>
      </c>
      <c r="L137" s="564">
        <f t="shared" si="28"/>
        <v>0</v>
      </c>
      <c r="M137" s="564">
        <f t="shared" si="28"/>
        <v>0</v>
      </c>
      <c r="N137" s="564">
        <f t="shared" si="28"/>
        <v>0</v>
      </c>
      <c r="O137" s="550">
        <f t="shared" si="28"/>
        <v>0</v>
      </c>
      <c r="P137" s="548">
        <f t="shared" si="28"/>
        <v>0</v>
      </c>
      <c r="Q137" s="770">
        <f>SUM(Q128:Q136)</f>
        <v>0</v>
      </c>
    </row>
    <row r="138" spans="1:17" ht="36.75" customHeight="1" thickBot="1">
      <c r="B138" s="1079" t="s">
        <v>707</v>
      </c>
      <c r="C138" s="1080"/>
      <c r="D138" s="848">
        <f>SUM(D13,D29,D39,D54,D70,D85,D109)</f>
        <v>13</v>
      </c>
      <c r="E138" s="850"/>
      <c r="H138" s="1081" t="s">
        <v>698</v>
      </c>
      <c r="I138" s="1082"/>
      <c r="J138" s="848">
        <f>SUM(N23,N35,N45,N63,N77,G93,G103,Q137)</f>
        <v>115</v>
      </c>
      <c r="K138" s="850"/>
    </row>
    <row r="140" spans="1:17" s="738" customFormat="1" ht="15.75">
      <c r="A140" s="738" t="s">
        <v>9</v>
      </c>
      <c r="F140" s="738" t="s">
        <v>10</v>
      </c>
      <c r="L140" s="738" t="s">
        <v>553</v>
      </c>
    </row>
    <row r="141" spans="1:17" s="209" customFormat="1" ht="15.75"/>
    <row r="142" spans="1:17" s="738" customFormat="1" ht="15.75">
      <c r="A142" s="738" t="s">
        <v>155</v>
      </c>
      <c r="F142" s="738" t="s">
        <v>155</v>
      </c>
      <c r="L142" s="738" t="s">
        <v>155</v>
      </c>
    </row>
    <row r="143" spans="1:17" s="738" customFormat="1" ht="15.75"/>
  </sheetData>
  <sheetProtection password="CF44" sheet="1" objects="1" scenarios="1"/>
  <mergeCells count="54">
    <mergeCell ref="A3:N3"/>
    <mergeCell ref="B41:G41"/>
    <mergeCell ref="H41:M41"/>
    <mergeCell ref="A5:N5"/>
    <mergeCell ref="A105:P105"/>
    <mergeCell ref="A94:G94"/>
    <mergeCell ref="A65:N65"/>
    <mergeCell ref="B56:G56"/>
    <mergeCell ref="H56:M56"/>
    <mergeCell ref="N56:N57"/>
    <mergeCell ref="N72:N73"/>
    <mergeCell ref="H72:M72"/>
    <mergeCell ref="B72:G72"/>
    <mergeCell ref="B15:G15"/>
    <mergeCell ref="H15:M15"/>
    <mergeCell ref="N15:N16"/>
    <mergeCell ref="N31:N32"/>
    <mergeCell ref="B31:G31"/>
    <mergeCell ref="H31:M31"/>
    <mergeCell ref="P111:P113"/>
    <mergeCell ref="B112:G112"/>
    <mergeCell ref="H112:O112"/>
    <mergeCell ref="H113:I113"/>
    <mergeCell ref="H114:I114"/>
    <mergeCell ref="A47:N47"/>
    <mergeCell ref="A37:N37"/>
    <mergeCell ref="A25:N25"/>
    <mergeCell ref="H135:I135"/>
    <mergeCell ref="H128:I128"/>
    <mergeCell ref="H129:I129"/>
    <mergeCell ref="H130:I130"/>
    <mergeCell ref="H131:I131"/>
    <mergeCell ref="B126:G126"/>
    <mergeCell ref="H126:O126"/>
    <mergeCell ref="H132:I132"/>
    <mergeCell ref="H133:I133"/>
    <mergeCell ref="H134:I134"/>
    <mergeCell ref="H127:I127"/>
    <mergeCell ref="H120:I120"/>
    <mergeCell ref="B138:C138"/>
    <mergeCell ref="H138:I138"/>
    <mergeCell ref="D138:E138"/>
    <mergeCell ref="J138:K138"/>
    <mergeCell ref="P126:P127"/>
    <mergeCell ref="H136:I136"/>
    <mergeCell ref="H137:I137"/>
    <mergeCell ref="H121:I121"/>
    <mergeCell ref="H122:I122"/>
    <mergeCell ref="Q126:Q127"/>
    <mergeCell ref="H115:I115"/>
    <mergeCell ref="H116:I116"/>
    <mergeCell ref="H117:I117"/>
    <mergeCell ref="H118:I118"/>
    <mergeCell ref="H119:I119"/>
  </mergeCells>
  <conditionalFormatting sqref="B143:B1048576 G143:G1048576 F140:F1048576 O25:XFD25 O37:XFD37 O47:XFD47 O65:XFD65 O79:XFD79 Q105:XFD105 O5:XFD5 C1:XFD1 C2:G2 M2:XFD2 N15:XFD15 H15 N41:XFD41 H41 N31:XFD31 H31 N56:XFD56 H56 H94:XFD94 C87:XFD87 A87:A102 C95:XFD95 F138:G139 C139:E1048576 B138:B139 H139:XFD1048576 B125:XFD125 B137:H137 K135:P137 C127:H127 H126 B126 P126 A125:A1048576 A1:A3 B4:XFD4 A15:B15 A24:XFD24 A41:B41 A31:B31 A56:B56 A72:B72 A103:XFD104 K127:O127 A57:M57 O57:XFD57 A73:M73 O73:XFD73 N72:XFD72 H72 I16:M16 O16:XFD16 A32:M32 O32:XFD32 A38:XFD40 I17:XFD17 I23:XFD23 O3:XFD3 D138 H138 J138 L138:XFD138 A124:XFD124 J123:AK123 AQ114:XFD122 AP123:XFD123 R126:XFD137 A6:XFD14 A16:G23 M18:XFD19 K20:XFD20 M21:XFD22 A26:XFD30 A33:XFD36 A42:XFD46 A48:XFD55 A58:XFD64 A66:XFD71 A74:XFD78 A80:XFD86 C93:XFD93 G88:XFD92 G96:XFD102 A106:XFD110 J114:AL122 B128:G136 O128:P134">
    <cfRule type="cellIs" dxfId="60" priority="76" operator="equal">
      <formula>"NA"</formula>
    </cfRule>
  </conditionalFormatting>
  <conditionalFormatting sqref="A37">
    <cfRule type="cellIs" dxfId="59" priority="37" operator="equal">
      <formula>"NA"</formula>
    </cfRule>
  </conditionalFormatting>
  <conditionalFormatting sqref="A5">
    <cfRule type="cellIs" dxfId="58" priority="35" operator="equal">
      <formula>"NA"</formula>
    </cfRule>
  </conditionalFormatting>
  <conditionalFormatting sqref="A79">
    <cfRule type="cellIs" dxfId="57" priority="42" operator="equal">
      <formula>"NA"</formula>
    </cfRule>
  </conditionalFormatting>
  <conditionalFormatting sqref="A105">
    <cfRule type="cellIs" dxfId="56" priority="41" operator="equal">
      <formula>"NA"</formula>
    </cfRule>
  </conditionalFormatting>
  <conditionalFormatting sqref="A65">
    <cfRule type="cellIs" dxfId="55" priority="39" operator="equal">
      <formula>"NA"</formula>
    </cfRule>
  </conditionalFormatting>
  <conditionalFormatting sqref="A47">
    <cfRule type="cellIs" dxfId="54" priority="38" operator="equal">
      <formula>"NA"</formula>
    </cfRule>
  </conditionalFormatting>
  <conditionalFormatting sqref="A25">
    <cfRule type="cellIs" dxfId="53" priority="36" operator="equal">
      <formula>"NA"</formula>
    </cfRule>
  </conditionalFormatting>
  <conditionalFormatting sqref="A4">
    <cfRule type="cellIs" dxfId="52" priority="32" operator="equal">
      <formula>"NA"</formula>
    </cfRule>
  </conditionalFormatting>
  <conditionalFormatting sqref="H16:H17 H21 H23">
    <cfRule type="cellIs" dxfId="51" priority="31" operator="equal">
      <formula>"NA"</formula>
    </cfRule>
  </conditionalFormatting>
  <conditionalFormatting sqref="B93">
    <cfRule type="cellIs" dxfId="50" priority="29" operator="equal">
      <formula>"NA"</formula>
    </cfRule>
  </conditionalFormatting>
  <conditionalFormatting sqref="B87">
    <cfRule type="cellIs" dxfId="49" priority="30" operator="equal">
      <formula>"NA"</formula>
    </cfRule>
  </conditionalFormatting>
  <conditionalFormatting sqref="B95">
    <cfRule type="cellIs" dxfId="48" priority="28" operator="equal">
      <formula>"NA"</formula>
    </cfRule>
  </conditionalFormatting>
  <conditionalFormatting sqref="J127">
    <cfRule type="cellIs" dxfId="47" priority="20" operator="equal">
      <formula>"NA"</formula>
    </cfRule>
  </conditionalFormatting>
  <conditionalFormatting sqref="J135:J136">
    <cfRule type="cellIs" dxfId="46" priority="19" operator="equal">
      <formula>"NA"</formula>
    </cfRule>
  </conditionalFormatting>
  <conditionalFormatting sqref="B127">
    <cfRule type="cellIs" dxfId="45" priority="22" operator="equal">
      <formula>"NA"</formula>
    </cfRule>
  </conditionalFormatting>
  <conditionalFormatting sqref="J137">
    <cfRule type="cellIs" dxfId="44" priority="21" operator="equal">
      <formula>"NA"</formula>
    </cfRule>
  </conditionalFormatting>
  <conditionalFormatting sqref="H128:H136">
    <cfRule type="cellIs" dxfId="43" priority="18" operator="equal">
      <formula>"NA"</formula>
    </cfRule>
  </conditionalFormatting>
  <conditionalFormatting sqref="A123:H123 A114:A122 H114:H122">
    <cfRule type="cellIs" dxfId="42" priority="11" operator="equal">
      <formula>"NA"</formula>
    </cfRule>
  </conditionalFormatting>
  <conditionalFormatting sqref="A111 P111:BJ111 BK111:XFD113 H112 A112:B113 Q112:BJ113 C113:H113 J113:O113">
    <cfRule type="cellIs" dxfId="41" priority="16" operator="equal">
      <formula>"NA"</formula>
    </cfRule>
  </conditionalFormatting>
  <conditionalFormatting sqref="J114:N120">
    <cfRule type="expression" dxfId="40" priority="12">
      <formula>$I$307="NA"</formula>
    </cfRule>
    <cfRule type="expression" dxfId="39" priority="13">
      <formula>$I$204="NA"</formula>
    </cfRule>
  </conditionalFormatting>
  <conditionalFormatting sqref="J115:N120">
    <cfRule type="cellIs" dxfId="38" priority="15" operator="equal">
      <formula>"NA"</formula>
    </cfRule>
  </conditionalFormatting>
  <conditionalFormatting sqref="AM114:AP121">
    <cfRule type="cellIs" dxfId="37" priority="14" operator="equal">
      <formula>"NA"</formula>
    </cfRule>
  </conditionalFormatting>
  <conditionalFormatting sqref="Q126 Q128:Q137">
    <cfRule type="cellIs" dxfId="36" priority="10" operator="equal">
      <formula>"NA"</formula>
    </cfRule>
  </conditionalFormatting>
  <conditionalFormatting sqref="G114:G122">
    <cfRule type="cellIs" dxfId="35" priority="9" operator="equal">
      <formula>"NA"</formula>
    </cfRule>
  </conditionalFormatting>
  <conditionalFormatting sqref="H18:L19">
    <cfRule type="cellIs" dxfId="34" priority="8" operator="equal">
      <formula>"NA"</formula>
    </cfRule>
  </conditionalFormatting>
  <conditionalFormatting sqref="H20:J20">
    <cfRule type="cellIs" dxfId="33" priority="7" operator="equal">
      <formula>"NA"</formula>
    </cfRule>
  </conditionalFormatting>
  <conditionalFormatting sqref="I21:L21">
    <cfRule type="cellIs" dxfId="32" priority="6" operator="equal">
      <formula>"NA"</formula>
    </cfRule>
  </conditionalFormatting>
  <conditionalFormatting sqref="H22:L22">
    <cfRule type="cellIs" dxfId="31" priority="5" operator="equal">
      <formula>"NA"</formula>
    </cfRule>
  </conditionalFormatting>
  <conditionalFormatting sqref="B88:F92">
    <cfRule type="cellIs" dxfId="30" priority="4" operator="equal">
      <formula>"NA"</formula>
    </cfRule>
  </conditionalFormatting>
  <conditionalFormatting sqref="B96:F102">
    <cfRule type="cellIs" dxfId="29" priority="3" operator="equal">
      <formula>"NA"</formula>
    </cfRule>
  </conditionalFormatting>
  <conditionalFormatting sqref="B114:F122">
    <cfRule type="cellIs" dxfId="28" priority="2" operator="equal">
      <formula>"NA"</formula>
    </cfRule>
  </conditionalFormatting>
  <conditionalFormatting sqref="J128:N134">
    <cfRule type="cellIs" dxfId="27" priority="1" operator="equal">
      <formula>"NA"</formula>
    </cfRule>
  </conditionalFormatting>
  <printOptions horizontalCentered="1"/>
  <pageMargins left="0.25" right="0.25" top="0.49" bottom="0" header="1.01" footer="0.3"/>
  <pageSetup paperSize="9" scale="52" fitToHeight="0" orientation="portrait" blackAndWhite="1" r:id="rId1"/>
  <headerFooter>
    <oddFooter>&amp;R&amp;D</oddFooter>
  </headerFooter>
  <rowBreaks count="2" manualBreakCount="2">
    <brk id="63" max="16383" man="1"/>
    <brk id="123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8" tint="-0.499984740745262"/>
    <pageSetUpPr fitToPage="1"/>
  </sheetPr>
  <dimension ref="A1:AS48"/>
  <sheetViews>
    <sheetView rightToLeft="1" view="pageBreakPreview" zoomScale="85" zoomScaleNormal="85" zoomScaleSheetLayoutView="85" workbookViewId="0">
      <selection activeCell="AB4" sqref="AB4"/>
    </sheetView>
  </sheetViews>
  <sheetFormatPr defaultRowHeight="15"/>
  <cols>
    <col min="1" max="1" width="19.875" style="30" customWidth="1"/>
    <col min="2" max="2" width="5.625" style="30" customWidth="1"/>
    <col min="3" max="31" width="4.75" style="30" customWidth="1"/>
    <col min="32" max="42" width="5.75" style="30" customWidth="1"/>
    <col min="43" max="43" width="8.375" style="30" customWidth="1"/>
    <col min="44" max="44" width="5.75" style="30" customWidth="1"/>
    <col min="45" max="271" width="9" style="30"/>
    <col min="272" max="272" width="16.875" style="30" customWidth="1"/>
    <col min="273" max="300" width="5.375" style="30" customWidth="1"/>
    <col min="301" max="527" width="9" style="30"/>
    <col min="528" max="528" width="16.875" style="30" customWidth="1"/>
    <col min="529" max="556" width="5.375" style="30" customWidth="1"/>
    <col min="557" max="783" width="9" style="30"/>
    <col min="784" max="784" width="16.875" style="30" customWidth="1"/>
    <col min="785" max="812" width="5.375" style="30" customWidth="1"/>
    <col min="813" max="1039" width="9" style="30"/>
    <col min="1040" max="1040" width="16.875" style="30" customWidth="1"/>
    <col min="1041" max="1068" width="5.375" style="30" customWidth="1"/>
    <col min="1069" max="1295" width="9" style="30"/>
    <col min="1296" max="1296" width="16.875" style="30" customWidth="1"/>
    <col min="1297" max="1324" width="5.375" style="30" customWidth="1"/>
    <col min="1325" max="1551" width="9" style="30"/>
    <col min="1552" max="1552" width="16.875" style="30" customWidth="1"/>
    <col min="1553" max="1580" width="5.375" style="30" customWidth="1"/>
    <col min="1581" max="1807" width="9" style="30"/>
    <col min="1808" max="1808" width="16.875" style="30" customWidth="1"/>
    <col min="1809" max="1836" width="5.375" style="30" customWidth="1"/>
    <col min="1837" max="2063" width="9" style="30"/>
    <col min="2064" max="2064" width="16.875" style="30" customWidth="1"/>
    <col min="2065" max="2092" width="5.375" style="30" customWidth="1"/>
    <col min="2093" max="2319" width="9" style="30"/>
    <col min="2320" max="2320" width="16.875" style="30" customWidth="1"/>
    <col min="2321" max="2348" width="5.375" style="30" customWidth="1"/>
    <col min="2349" max="2575" width="9" style="30"/>
    <col min="2576" max="2576" width="16.875" style="30" customWidth="1"/>
    <col min="2577" max="2604" width="5.375" style="30" customWidth="1"/>
    <col min="2605" max="2831" width="9" style="30"/>
    <col min="2832" max="2832" width="16.875" style="30" customWidth="1"/>
    <col min="2833" max="2860" width="5.375" style="30" customWidth="1"/>
    <col min="2861" max="3087" width="9" style="30"/>
    <col min="3088" max="3088" width="16.875" style="30" customWidth="1"/>
    <col min="3089" max="3116" width="5.375" style="30" customWidth="1"/>
    <col min="3117" max="3343" width="9" style="30"/>
    <col min="3344" max="3344" width="16.875" style="30" customWidth="1"/>
    <col min="3345" max="3372" width="5.375" style="30" customWidth="1"/>
    <col min="3373" max="3599" width="9" style="30"/>
    <col min="3600" max="3600" width="16.875" style="30" customWidth="1"/>
    <col min="3601" max="3628" width="5.375" style="30" customWidth="1"/>
    <col min="3629" max="3855" width="9" style="30"/>
    <col min="3856" max="3856" width="16.875" style="30" customWidth="1"/>
    <col min="3857" max="3884" width="5.375" style="30" customWidth="1"/>
    <col min="3885" max="4111" width="9" style="30"/>
    <col min="4112" max="4112" width="16.875" style="30" customWidth="1"/>
    <col min="4113" max="4140" width="5.375" style="30" customWidth="1"/>
    <col min="4141" max="4367" width="9" style="30"/>
    <col min="4368" max="4368" width="16.875" style="30" customWidth="1"/>
    <col min="4369" max="4396" width="5.375" style="30" customWidth="1"/>
    <col min="4397" max="4623" width="9" style="30"/>
    <col min="4624" max="4624" width="16.875" style="30" customWidth="1"/>
    <col min="4625" max="4652" width="5.375" style="30" customWidth="1"/>
    <col min="4653" max="4879" width="9" style="30"/>
    <col min="4880" max="4880" width="16.875" style="30" customWidth="1"/>
    <col min="4881" max="4908" width="5.375" style="30" customWidth="1"/>
    <col min="4909" max="5135" width="9" style="30"/>
    <col min="5136" max="5136" width="16.875" style="30" customWidth="1"/>
    <col min="5137" max="5164" width="5.375" style="30" customWidth="1"/>
    <col min="5165" max="5391" width="9" style="30"/>
    <col min="5392" max="5392" width="16.875" style="30" customWidth="1"/>
    <col min="5393" max="5420" width="5.375" style="30" customWidth="1"/>
    <col min="5421" max="5647" width="9" style="30"/>
    <col min="5648" max="5648" width="16.875" style="30" customWidth="1"/>
    <col min="5649" max="5676" width="5.375" style="30" customWidth="1"/>
    <col min="5677" max="5903" width="9" style="30"/>
    <col min="5904" max="5904" width="16.875" style="30" customWidth="1"/>
    <col min="5905" max="5932" width="5.375" style="30" customWidth="1"/>
    <col min="5933" max="6159" width="9" style="30"/>
    <col min="6160" max="6160" width="16.875" style="30" customWidth="1"/>
    <col min="6161" max="6188" width="5.375" style="30" customWidth="1"/>
    <col min="6189" max="6415" width="9" style="30"/>
    <col min="6416" max="6416" width="16.875" style="30" customWidth="1"/>
    <col min="6417" max="6444" width="5.375" style="30" customWidth="1"/>
    <col min="6445" max="6671" width="9" style="30"/>
    <col min="6672" max="6672" width="16.875" style="30" customWidth="1"/>
    <col min="6673" max="6700" width="5.375" style="30" customWidth="1"/>
    <col min="6701" max="6927" width="9" style="30"/>
    <col min="6928" max="6928" width="16.875" style="30" customWidth="1"/>
    <col min="6929" max="6956" width="5.375" style="30" customWidth="1"/>
    <col min="6957" max="7183" width="9" style="30"/>
    <col min="7184" max="7184" width="16.875" style="30" customWidth="1"/>
    <col min="7185" max="7212" width="5.375" style="30" customWidth="1"/>
    <col min="7213" max="7439" width="9" style="30"/>
    <col min="7440" max="7440" width="16.875" style="30" customWidth="1"/>
    <col min="7441" max="7468" width="5.375" style="30" customWidth="1"/>
    <col min="7469" max="7695" width="9" style="30"/>
    <col min="7696" max="7696" width="16.875" style="30" customWidth="1"/>
    <col min="7697" max="7724" width="5.375" style="30" customWidth="1"/>
    <col min="7725" max="7951" width="9" style="30"/>
    <col min="7952" max="7952" width="16.875" style="30" customWidth="1"/>
    <col min="7953" max="7980" width="5.375" style="30" customWidth="1"/>
    <col min="7981" max="8207" width="9" style="30"/>
    <col min="8208" max="8208" width="16.875" style="30" customWidth="1"/>
    <col min="8209" max="8236" width="5.375" style="30" customWidth="1"/>
    <col min="8237" max="8463" width="9" style="30"/>
    <col min="8464" max="8464" width="16.875" style="30" customWidth="1"/>
    <col min="8465" max="8492" width="5.375" style="30" customWidth="1"/>
    <col min="8493" max="8719" width="9" style="30"/>
    <col min="8720" max="8720" width="16.875" style="30" customWidth="1"/>
    <col min="8721" max="8748" width="5.375" style="30" customWidth="1"/>
    <col min="8749" max="8975" width="9" style="30"/>
    <col min="8976" max="8976" width="16.875" style="30" customWidth="1"/>
    <col min="8977" max="9004" width="5.375" style="30" customWidth="1"/>
    <col min="9005" max="9231" width="9" style="30"/>
    <col min="9232" max="9232" width="16.875" style="30" customWidth="1"/>
    <col min="9233" max="9260" width="5.375" style="30" customWidth="1"/>
    <col min="9261" max="9487" width="9" style="30"/>
    <col min="9488" max="9488" width="16.875" style="30" customWidth="1"/>
    <col min="9489" max="9516" width="5.375" style="30" customWidth="1"/>
    <col min="9517" max="9743" width="9" style="30"/>
    <col min="9744" max="9744" width="16.875" style="30" customWidth="1"/>
    <col min="9745" max="9772" width="5.375" style="30" customWidth="1"/>
    <col min="9773" max="9999" width="9" style="30"/>
    <col min="10000" max="10000" width="16.875" style="30" customWidth="1"/>
    <col min="10001" max="10028" width="5.375" style="30" customWidth="1"/>
    <col min="10029" max="10255" width="9" style="30"/>
    <col min="10256" max="10256" width="16.875" style="30" customWidth="1"/>
    <col min="10257" max="10284" width="5.375" style="30" customWidth="1"/>
    <col min="10285" max="10511" width="9" style="30"/>
    <col min="10512" max="10512" width="16.875" style="30" customWidth="1"/>
    <col min="10513" max="10540" width="5.375" style="30" customWidth="1"/>
    <col min="10541" max="10767" width="9" style="30"/>
    <col min="10768" max="10768" width="16.875" style="30" customWidth="1"/>
    <col min="10769" max="10796" width="5.375" style="30" customWidth="1"/>
    <col min="10797" max="11023" width="9" style="30"/>
    <col min="11024" max="11024" width="16.875" style="30" customWidth="1"/>
    <col min="11025" max="11052" width="5.375" style="30" customWidth="1"/>
    <col min="11053" max="11279" width="9" style="30"/>
    <col min="11280" max="11280" width="16.875" style="30" customWidth="1"/>
    <col min="11281" max="11308" width="5.375" style="30" customWidth="1"/>
    <col min="11309" max="11535" width="9" style="30"/>
    <col min="11536" max="11536" width="16.875" style="30" customWidth="1"/>
    <col min="11537" max="11564" width="5.375" style="30" customWidth="1"/>
    <col min="11565" max="11791" width="9" style="30"/>
    <col min="11792" max="11792" width="16.875" style="30" customWidth="1"/>
    <col min="11793" max="11820" width="5.375" style="30" customWidth="1"/>
    <col min="11821" max="12047" width="9" style="30"/>
    <col min="12048" max="12048" width="16.875" style="30" customWidth="1"/>
    <col min="12049" max="12076" width="5.375" style="30" customWidth="1"/>
    <col min="12077" max="12303" width="9" style="30"/>
    <col min="12304" max="12304" width="16.875" style="30" customWidth="1"/>
    <col min="12305" max="12332" width="5.375" style="30" customWidth="1"/>
    <col min="12333" max="12559" width="9" style="30"/>
    <col min="12560" max="12560" width="16.875" style="30" customWidth="1"/>
    <col min="12561" max="12588" width="5.375" style="30" customWidth="1"/>
    <col min="12589" max="12815" width="9" style="30"/>
    <col min="12816" max="12816" width="16.875" style="30" customWidth="1"/>
    <col min="12817" max="12844" width="5.375" style="30" customWidth="1"/>
    <col min="12845" max="13071" width="9" style="30"/>
    <col min="13072" max="13072" width="16.875" style="30" customWidth="1"/>
    <col min="13073" max="13100" width="5.375" style="30" customWidth="1"/>
    <col min="13101" max="13327" width="9" style="30"/>
    <col min="13328" max="13328" width="16.875" style="30" customWidth="1"/>
    <col min="13329" max="13356" width="5.375" style="30" customWidth="1"/>
    <col min="13357" max="13583" width="9" style="30"/>
    <col min="13584" max="13584" width="16.875" style="30" customWidth="1"/>
    <col min="13585" max="13612" width="5.375" style="30" customWidth="1"/>
    <col min="13613" max="13839" width="9" style="30"/>
    <col min="13840" max="13840" width="16.875" style="30" customWidth="1"/>
    <col min="13841" max="13868" width="5.375" style="30" customWidth="1"/>
    <col min="13869" max="14095" width="9" style="30"/>
    <col min="14096" max="14096" width="16.875" style="30" customWidth="1"/>
    <col min="14097" max="14124" width="5.375" style="30" customWidth="1"/>
    <col min="14125" max="14351" width="9" style="30"/>
    <col min="14352" max="14352" width="16.875" style="30" customWidth="1"/>
    <col min="14353" max="14380" width="5.375" style="30" customWidth="1"/>
    <col min="14381" max="14607" width="9" style="30"/>
    <col min="14608" max="14608" width="16.875" style="30" customWidth="1"/>
    <col min="14609" max="14636" width="5.375" style="30" customWidth="1"/>
    <col min="14637" max="14863" width="9" style="30"/>
    <col min="14864" max="14864" width="16.875" style="30" customWidth="1"/>
    <col min="14865" max="14892" width="5.375" style="30" customWidth="1"/>
    <col min="14893" max="15119" width="9" style="30"/>
    <col min="15120" max="15120" width="16.875" style="30" customWidth="1"/>
    <col min="15121" max="15148" width="5.375" style="30" customWidth="1"/>
    <col min="15149" max="15375" width="9" style="30"/>
    <col min="15376" max="15376" width="16.875" style="30" customWidth="1"/>
    <col min="15377" max="15404" width="5.375" style="30" customWidth="1"/>
    <col min="15405" max="15631" width="9" style="30"/>
    <col min="15632" max="15632" width="16.875" style="30" customWidth="1"/>
    <col min="15633" max="15660" width="5.375" style="30" customWidth="1"/>
    <col min="15661" max="15887" width="9" style="30"/>
    <col min="15888" max="15888" width="16.875" style="30" customWidth="1"/>
    <col min="15889" max="15916" width="5.375" style="30" customWidth="1"/>
    <col min="15917" max="16143" width="9" style="30"/>
    <col min="16144" max="16144" width="16.875" style="30" customWidth="1"/>
    <col min="16145" max="16172" width="5.375" style="30" customWidth="1"/>
    <col min="16173" max="16384" width="9" style="30"/>
  </cols>
  <sheetData>
    <row r="1" spans="1:44" ht="15.75">
      <c r="A1" s="988" t="s">
        <v>1</v>
      </c>
      <c r="B1" s="988"/>
    </row>
    <row r="2" spans="1:44" ht="15.75">
      <c r="A2" s="988" t="s">
        <v>0</v>
      </c>
      <c r="B2" s="988"/>
      <c r="C2" s="19"/>
      <c r="D2" s="19"/>
    </row>
    <row r="3" spans="1:44" ht="16.5" thickBot="1">
      <c r="A3" s="988" t="s">
        <v>548</v>
      </c>
      <c r="B3" s="988"/>
      <c r="C3" s="19"/>
      <c r="D3" s="19"/>
      <c r="J3" s="271"/>
      <c r="K3" s="271"/>
      <c r="L3" s="271"/>
      <c r="M3" s="271"/>
      <c r="AF3" s="271"/>
      <c r="AG3" s="271"/>
      <c r="AH3" s="271"/>
      <c r="AI3" s="271"/>
    </row>
    <row r="4" spans="1:44" ht="21" thickBot="1">
      <c r="A4" s="65"/>
      <c r="B4" s="65"/>
      <c r="C4" s="66"/>
      <c r="D4" s="66"/>
      <c r="E4" s="66"/>
      <c r="F4" s="66"/>
      <c r="G4" s="66"/>
      <c r="H4" s="879" t="s">
        <v>558</v>
      </c>
      <c r="I4" s="879"/>
      <c r="J4" s="1128"/>
      <c r="K4" s="857" t="s">
        <v>762</v>
      </c>
      <c r="L4" s="858"/>
      <c r="M4" s="858"/>
      <c r="N4" s="858"/>
      <c r="O4" s="858"/>
      <c r="P4" s="858"/>
      <c r="Q4" s="858"/>
      <c r="R4" s="858"/>
      <c r="S4" s="858"/>
      <c r="T4" s="858"/>
      <c r="U4" s="858"/>
      <c r="V4" s="858"/>
      <c r="W4" s="858"/>
      <c r="X4" s="859"/>
      <c r="Y4" s="66"/>
      <c r="Z4" s="66"/>
      <c r="AA4" s="66"/>
      <c r="AB4" s="66"/>
      <c r="AC4" s="66"/>
      <c r="AD4" s="66"/>
      <c r="AE4" s="66"/>
      <c r="AF4" s="24"/>
      <c r="AG4" s="24"/>
      <c r="AH4" s="24"/>
      <c r="AI4" s="24"/>
      <c r="AJ4" s="24"/>
      <c r="AK4" s="24"/>
      <c r="AL4" s="24"/>
      <c r="AM4" s="272"/>
      <c r="AN4" s="272"/>
      <c r="AO4" s="272"/>
      <c r="AP4" s="272"/>
      <c r="AQ4" s="272"/>
      <c r="AR4" s="24"/>
    </row>
    <row r="5" spans="1:44" ht="43.5" customHeight="1">
      <c r="A5" s="1136" t="s">
        <v>554</v>
      </c>
      <c r="B5" s="1136"/>
      <c r="C5" s="1136"/>
      <c r="D5" s="1136"/>
      <c r="E5" s="1136"/>
      <c r="F5" s="1136"/>
      <c r="G5" s="1136"/>
      <c r="H5" s="1136"/>
      <c r="I5" s="1136"/>
      <c r="J5" s="1136"/>
      <c r="K5" s="1136"/>
      <c r="L5" s="1136"/>
      <c r="M5" s="1136"/>
      <c r="N5" s="1136"/>
      <c r="O5" s="1136"/>
      <c r="P5" s="1136"/>
      <c r="Q5" s="1136"/>
      <c r="R5" s="1136"/>
      <c r="S5" s="1136"/>
      <c r="T5" s="1136"/>
      <c r="U5" s="1136"/>
      <c r="V5" s="1136"/>
      <c r="W5" s="1136"/>
      <c r="X5" s="1136"/>
      <c r="Y5" s="1136"/>
      <c r="Z5" s="1136"/>
      <c r="AA5" s="1136"/>
      <c r="AB5" s="1136"/>
      <c r="AC5" s="1136"/>
      <c r="AD5" s="1136"/>
      <c r="AE5" s="1136"/>
      <c r="AF5" s="1136"/>
      <c r="AG5" s="1136"/>
      <c r="AH5" s="1136"/>
      <c r="AI5" s="1136"/>
      <c r="AJ5" s="1136"/>
      <c r="AK5" s="1136"/>
      <c r="AL5" s="1136"/>
      <c r="AM5" s="1136"/>
      <c r="AN5" s="1136"/>
      <c r="AO5" s="1136"/>
      <c r="AP5" s="1136"/>
      <c r="AQ5" s="1136"/>
      <c r="AR5" s="831"/>
    </row>
    <row r="6" spans="1:44" ht="16.5" customHeight="1" thickBot="1"/>
    <row r="7" spans="1:44" s="270" customFormat="1" ht="31.5" customHeight="1">
      <c r="A7" s="1129" t="s">
        <v>75</v>
      </c>
      <c r="B7" s="1145" t="s">
        <v>320</v>
      </c>
      <c r="C7" s="1146"/>
      <c r="D7" s="1146"/>
      <c r="E7" s="1146"/>
      <c r="F7" s="1146"/>
      <c r="G7" s="1146"/>
      <c r="H7" s="1146"/>
      <c r="I7" s="1147"/>
      <c r="J7" s="1131" t="s">
        <v>321</v>
      </c>
      <c r="K7" s="1132"/>
      <c r="L7" s="1133"/>
      <c r="M7" s="1133"/>
      <c r="N7" s="1133"/>
      <c r="O7" s="1133"/>
      <c r="P7" s="1134"/>
      <c r="Q7" s="1142" t="s">
        <v>322</v>
      </c>
      <c r="R7" s="1143"/>
      <c r="S7" s="1143"/>
      <c r="T7" s="1143"/>
      <c r="U7" s="1143"/>
      <c r="V7" s="1143"/>
      <c r="W7" s="1144"/>
      <c r="X7" s="1132" t="s">
        <v>229</v>
      </c>
      <c r="Y7" s="1132"/>
      <c r="Z7" s="1133"/>
      <c r="AA7" s="1133"/>
      <c r="AB7" s="1133"/>
      <c r="AC7" s="1133"/>
      <c r="AD7" s="1135"/>
      <c r="AE7" s="1142" t="s">
        <v>213</v>
      </c>
      <c r="AF7" s="1143"/>
      <c r="AG7" s="1143"/>
      <c r="AH7" s="1143"/>
      <c r="AI7" s="1143"/>
      <c r="AJ7" s="1143"/>
      <c r="AK7" s="1143"/>
      <c r="AL7" s="1144"/>
      <c r="AM7" s="1139" t="s">
        <v>214</v>
      </c>
      <c r="AN7" s="1140"/>
      <c r="AO7" s="1140"/>
      <c r="AP7" s="1141"/>
      <c r="AQ7" s="1137" t="s">
        <v>709</v>
      </c>
      <c r="AR7" s="835"/>
    </row>
    <row r="8" spans="1:44" s="270" customFormat="1" ht="57.75">
      <c r="A8" s="1130"/>
      <c r="B8" s="79" t="s">
        <v>456</v>
      </c>
      <c r="C8" s="79" t="s">
        <v>108</v>
      </c>
      <c r="D8" s="80" t="s">
        <v>264</v>
      </c>
      <c r="E8" s="81" t="s">
        <v>109</v>
      </c>
      <c r="F8" s="82" t="s">
        <v>110</v>
      </c>
      <c r="G8" s="82" t="s">
        <v>111</v>
      </c>
      <c r="H8" s="82" t="s">
        <v>112</v>
      </c>
      <c r="I8" s="83" t="s">
        <v>113</v>
      </c>
      <c r="J8" s="79" t="s">
        <v>108</v>
      </c>
      <c r="K8" s="80" t="s">
        <v>264</v>
      </c>
      <c r="L8" s="81" t="s">
        <v>109</v>
      </c>
      <c r="M8" s="82" t="s">
        <v>110</v>
      </c>
      <c r="N8" s="82" t="s">
        <v>111</v>
      </c>
      <c r="O8" s="82" t="s">
        <v>112</v>
      </c>
      <c r="P8" s="84" t="s">
        <v>113</v>
      </c>
      <c r="Q8" s="79" t="s">
        <v>108</v>
      </c>
      <c r="R8" s="80" t="s">
        <v>264</v>
      </c>
      <c r="S8" s="81" t="s">
        <v>109</v>
      </c>
      <c r="T8" s="82" t="s">
        <v>110</v>
      </c>
      <c r="U8" s="82" t="s">
        <v>111</v>
      </c>
      <c r="V8" s="82" t="s">
        <v>112</v>
      </c>
      <c r="W8" s="83" t="s">
        <v>113</v>
      </c>
      <c r="X8" s="80" t="s">
        <v>108</v>
      </c>
      <c r="Y8" s="80" t="s">
        <v>264</v>
      </c>
      <c r="Z8" s="81" t="s">
        <v>109</v>
      </c>
      <c r="AA8" s="82" t="s">
        <v>110</v>
      </c>
      <c r="AB8" s="82" t="s">
        <v>111</v>
      </c>
      <c r="AC8" s="82" t="s">
        <v>112</v>
      </c>
      <c r="AD8" s="83" t="s">
        <v>113</v>
      </c>
      <c r="AE8" s="79" t="s">
        <v>456</v>
      </c>
      <c r="AF8" s="79" t="s">
        <v>108</v>
      </c>
      <c r="AG8" s="80" t="s">
        <v>264</v>
      </c>
      <c r="AH8" s="81" t="s">
        <v>109</v>
      </c>
      <c r="AI8" s="82" t="s">
        <v>110</v>
      </c>
      <c r="AJ8" s="82" t="s">
        <v>111</v>
      </c>
      <c r="AK8" s="82" t="s">
        <v>112</v>
      </c>
      <c r="AL8" s="83" t="s">
        <v>113</v>
      </c>
      <c r="AM8" s="79" t="s">
        <v>320</v>
      </c>
      <c r="AN8" s="85" t="s">
        <v>321</v>
      </c>
      <c r="AO8" s="82" t="s">
        <v>322</v>
      </c>
      <c r="AP8" s="83" t="s">
        <v>229</v>
      </c>
      <c r="AQ8" s="1138"/>
      <c r="AR8" s="83" t="s">
        <v>113</v>
      </c>
    </row>
    <row r="9" spans="1:44" s="40" customFormat="1" ht="24.95" customHeight="1">
      <c r="A9" s="155" t="s">
        <v>372</v>
      </c>
      <c r="B9" s="571" t="s">
        <v>230</v>
      </c>
      <c r="C9" s="571" t="s">
        <v>230</v>
      </c>
      <c r="D9" s="571" t="s">
        <v>230</v>
      </c>
      <c r="E9" s="571" t="s">
        <v>230</v>
      </c>
      <c r="F9" s="571" t="s">
        <v>230</v>
      </c>
      <c r="G9" s="571" t="s">
        <v>230</v>
      </c>
      <c r="H9" s="571" t="s">
        <v>230</v>
      </c>
      <c r="I9" s="571" t="s">
        <v>230</v>
      </c>
      <c r="J9" s="571" t="s">
        <v>230</v>
      </c>
      <c r="K9" s="571" t="s">
        <v>230</v>
      </c>
      <c r="L9" s="571" t="s">
        <v>230</v>
      </c>
      <c r="M9" s="571" t="s">
        <v>230</v>
      </c>
      <c r="N9" s="571" t="s">
        <v>230</v>
      </c>
      <c r="O9" s="571" t="s">
        <v>230</v>
      </c>
      <c r="P9" s="571" t="s">
        <v>230</v>
      </c>
      <c r="Q9" s="571" t="s">
        <v>230</v>
      </c>
      <c r="R9" s="571" t="s">
        <v>230</v>
      </c>
      <c r="S9" s="571" t="s">
        <v>230</v>
      </c>
      <c r="T9" s="571" t="s">
        <v>230</v>
      </c>
      <c r="U9" s="571" t="s">
        <v>230</v>
      </c>
      <c r="V9" s="571" t="s">
        <v>230</v>
      </c>
      <c r="W9" s="571" t="s">
        <v>230</v>
      </c>
      <c r="X9" s="571" t="s">
        <v>230</v>
      </c>
      <c r="Y9" s="571" t="s">
        <v>230</v>
      </c>
      <c r="Z9" s="571" t="s">
        <v>230</v>
      </c>
      <c r="AA9" s="571" t="s">
        <v>230</v>
      </c>
      <c r="AB9" s="571" t="s">
        <v>230</v>
      </c>
      <c r="AC9" s="571" t="s">
        <v>230</v>
      </c>
      <c r="AD9" s="571" t="s">
        <v>230</v>
      </c>
      <c r="AE9" s="525" t="str">
        <f>B9</f>
        <v>NA</v>
      </c>
      <c r="AF9" s="572">
        <f>SUM(C9,J9,Q9,X9)</f>
        <v>0</v>
      </c>
      <c r="AG9" s="572">
        <f t="shared" ref="AG9:AL9" si="0">SUM(D9,K9,R9,Y9)</f>
        <v>0</v>
      </c>
      <c r="AH9" s="572">
        <f t="shared" si="0"/>
        <v>0</v>
      </c>
      <c r="AI9" s="572">
        <f t="shared" si="0"/>
        <v>0</v>
      </c>
      <c r="AJ9" s="572">
        <f t="shared" si="0"/>
        <v>0</v>
      </c>
      <c r="AK9" s="572">
        <f t="shared" si="0"/>
        <v>0</v>
      </c>
      <c r="AL9" s="546">
        <f t="shared" si="0"/>
        <v>0</v>
      </c>
      <c r="AM9" s="572">
        <f>SUM(B9:H9)</f>
        <v>0</v>
      </c>
      <c r="AN9" s="565">
        <f>SUM(J9:O9)</f>
        <v>0</v>
      </c>
      <c r="AO9" s="566">
        <f>SUM(Q9:V9)</f>
        <v>0</v>
      </c>
      <c r="AP9" s="540">
        <f>SUM(X9:AC9)</f>
        <v>0</v>
      </c>
      <c r="AQ9" s="556">
        <f>SUM(AM9:AP9)</f>
        <v>0</v>
      </c>
      <c r="AR9" s="546">
        <f>AL9</f>
        <v>0</v>
      </c>
    </row>
    <row r="10" spans="1:44" s="40" customFormat="1" ht="24.95" customHeight="1">
      <c r="A10" s="155" t="s">
        <v>378</v>
      </c>
      <c r="B10" s="571" t="s">
        <v>230</v>
      </c>
      <c r="C10" s="571" t="s">
        <v>230</v>
      </c>
      <c r="D10" s="571" t="s">
        <v>230</v>
      </c>
      <c r="E10" s="571" t="s">
        <v>230</v>
      </c>
      <c r="F10" s="571" t="s">
        <v>230</v>
      </c>
      <c r="G10" s="571" t="s">
        <v>230</v>
      </c>
      <c r="H10" s="571" t="s">
        <v>230</v>
      </c>
      <c r="I10" s="571" t="s">
        <v>230</v>
      </c>
      <c r="J10" s="571" t="s">
        <v>230</v>
      </c>
      <c r="K10" s="571" t="s">
        <v>230</v>
      </c>
      <c r="L10" s="571" t="s">
        <v>230</v>
      </c>
      <c r="M10" s="571" t="s">
        <v>230</v>
      </c>
      <c r="N10" s="571" t="s">
        <v>230</v>
      </c>
      <c r="O10" s="571" t="s">
        <v>230</v>
      </c>
      <c r="P10" s="571" t="s">
        <v>230</v>
      </c>
      <c r="Q10" s="571" t="s">
        <v>230</v>
      </c>
      <c r="R10" s="571" t="s">
        <v>230</v>
      </c>
      <c r="S10" s="571" t="s">
        <v>230</v>
      </c>
      <c r="T10" s="571" t="s">
        <v>230</v>
      </c>
      <c r="U10" s="571" t="s">
        <v>230</v>
      </c>
      <c r="V10" s="571" t="s">
        <v>230</v>
      </c>
      <c r="W10" s="571" t="s">
        <v>230</v>
      </c>
      <c r="X10" s="571" t="s">
        <v>230</v>
      </c>
      <c r="Y10" s="571" t="s">
        <v>230</v>
      </c>
      <c r="Z10" s="571" t="s">
        <v>230</v>
      </c>
      <c r="AA10" s="571" t="s">
        <v>230</v>
      </c>
      <c r="AB10" s="571" t="s">
        <v>230</v>
      </c>
      <c r="AC10" s="571" t="s">
        <v>230</v>
      </c>
      <c r="AD10" s="571" t="s">
        <v>230</v>
      </c>
      <c r="AE10" s="525" t="str">
        <f t="shared" ref="AE10:AE22" si="1">B10</f>
        <v>NA</v>
      </c>
      <c r="AF10" s="572">
        <f t="shared" ref="AF10:AF22" si="2">SUM(C10,J10,Q10,X10)</f>
        <v>0</v>
      </c>
      <c r="AG10" s="572">
        <f t="shared" ref="AG10:AG22" si="3">SUM(D10,K10,R10,Y10)</f>
        <v>0</v>
      </c>
      <c r="AH10" s="572">
        <f t="shared" ref="AH10:AH22" si="4">SUM(E10,L10,S10,Z10)</f>
        <v>0</v>
      </c>
      <c r="AI10" s="572">
        <f t="shared" ref="AI10:AI22" si="5">SUM(F10,M10,T10,AA10)</f>
        <v>0</v>
      </c>
      <c r="AJ10" s="572">
        <f t="shared" ref="AJ10:AJ22" si="6">SUM(G10,N10,U10,AB10)</f>
        <v>0</v>
      </c>
      <c r="AK10" s="572">
        <f t="shared" ref="AK10:AK22" si="7">SUM(H10,O10,V10,AC10)</f>
        <v>0</v>
      </c>
      <c r="AL10" s="546">
        <f t="shared" ref="AL10:AL22" si="8">SUM(I10,P10,W10,AD10)</f>
        <v>0</v>
      </c>
      <c r="AM10" s="572">
        <f t="shared" ref="AM10:AM22" si="9">SUM(B10:H10)</f>
        <v>0</v>
      </c>
      <c r="AN10" s="565">
        <f t="shared" ref="AN10:AN22" si="10">SUM(J10:O10)</f>
        <v>0</v>
      </c>
      <c r="AO10" s="566">
        <f t="shared" ref="AO10:AO22" si="11">SUM(Q10:V10)</f>
        <v>0</v>
      </c>
      <c r="AP10" s="540">
        <f t="shared" ref="AP10:AP22" si="12">SUM(X10:AC10)</f>
        <v>0</v>
      </c>
      <c r="AQ10" s="556">
        <f t="shared" ref="AQ10:AQ22" si="13">SUM(AM10:AP10)</f>
        <v>0</v>
      </c>
      <c r="AR10" s="546">
        <f t="shared" ref="AR10:AR22" si="14">AL10</f>
        <v>0</v>
      </c>
    </row>
    <row r="11" spans="1:44" s="40" customFormat="1" ht="24.95" customHeight="1">
      <c r="A11" s="155" t="s">
        <v>379</v>
      </c>
      <c r="B11" s="571" t="s">
        <v>230</v>
      </c>
      <c r="C11" s="571" t="s">
        <v>230</v>
      </c>
      <c r="D11" s="571" t="s">
        <v>230</v>
      </c>
      <c r="E11" s="571" t="s">
        <v>230</v>
      </c>
      <c r="F11" s="571" t="s">
        <v>230</v>
      </c>
      <c r="G11" s="571" t="s">
        <v>230</v>
      </c>
      <c r="H11" s="571" t="s">
        <v>230</v>
      </c>
      <c r="I11" s="571" t="s">
        <v>230</v>
      </c>
      <c r="J11" s="571" t="s">
        <v>230</v>
      </c>
      <c r="K11" s="571" t="s">
        <v>230</v>
      </c>
      <c r="L11" s="571" t="s">
        <v>230</v>
      </c>
      <c r="M11" s="571" t="s">
        <v>230</v>
      </c>
      <c r="N11" s="571" t="s">
        <v>230</v>
      </c>
      <c r="O11" s="571" t="s">
        <v>230</v>
      </c>
      <c r="P11" s="571" t="s">
        <v>230</v>
      </c>
      <c r="Q11" s="571" t="s">
        <v>230</v>
      </c>
      <c r="R11" s="571" t="s">
        <v>230</v>
      </c>
      <c r="S11" s="571" t="s">
        <v>230</v>
      </c>
      <c r="T11" s="571" t="s">
        <v>230</v>
      </c>
      <c r="U11" s="571" t="s">
        <v>230</v>
      </c>
      <c r="V11" s="571" t="s">
        <v>230</v>
      </c>
      <c r="W11" s="571" t="s">
        <v>230</v>
      </c>
      <c r="X11" s="571" t="s">
        <v>230</v>
      </c>
      <c r="Y11" s="571" t="s">
        <v>230</v>
      </c>
      <c r="Z11" s="571" t="s">
        <v>230</v>
      </c>
      <c r="AA11" s="571" t="s">
        <v>230</v>
      </c>
      <c r="AB11" s="571" t="s">
        <v>230</v>
      </c>
      <c r="AC11" s="571" t="s">
        <v>230</v>
      </c>
      <c r="AD11" s="571" t="s">
        <v>230</v>
      </c>
      <c r="AE11" s="525" t="str">
        <f t="shared" si="1"/>
        <v>NA</v>
      </c>
      <c r="AF11" s="572">
        <f t="shared" si="2"/>
        <v>0</v>
      </c>
      <c r="AG11" s="572">
        <f t="shared" si="3"/>
        <v>0</v>
      </c>
      <c r="AH11" s="572">
        <f t="shared" si="4"/>
        <v>0</v>
      </c>
      <c r="AI11" s="572">
        <f t="shared" si="5"/>
        <v>0</v>
      </c>
      <c r="AJ11" s="572">
        <f t="shared" si="6"/>
        <v>0</v>
      </c>
      <c r="AK11" s="572">
        <f t="shared" si="7"/>
        <v>0</v>
      </c>
      <c r="AL11" s="546">
        <f t="shared" si="8"/>
        <v>0</v>
      </c>
      <c r="AM11" s="572">
        <f t="shared" si="9"/>
        <v>0</v>
      </c>
      <c r="AN11" s="565">
        <f t="shared" si="10"/>
        <v>0</v>
      </c>
      <c r="AO11" s="566">
        <f t="shared" si="11"/>
        <v>0</v>
      </c>
      <c r="AP11" s="540">
        <f t="shared" si="12"/>
        <v>0</v>
      </c>
      <c r="AQ11" s="556">
        <f t="shared" si="13"/>
        <v>0</v>
      </c>
      <c r="AR11" s="546">
        <f t="shared" si="14"/>
        <v>0</v>
      </c>
    </row>
    <row r="12" spans="1:44" s="40" customFormat="1" ht="24.95" customHeight="1">
      <c r="A12" s="155" t="s">
        <v>380</v>
      </c>
      <c r="B12" s="571" t="s">
        <v>230</v>
      </c>
      <c r="C12" s="571" t="s">
        <v>230</v>
      </c>
      <c r="D12" s="571" t="s">
        <v>230</v>
      </c>
      <c r="E12" s="571" t="s">
        <v>230</v>
      </c>
      <c r="F12" s="571" t="s">
        <v>230</v>
      </c>
      <c r="G12" s="571" t="s">
        <v>230</v>
      </c>
      <c r="H12" s="571" t="s">
        <v>230</v>
      </c>
      <c r="I12" s="571" t="s">
        <v>230</v>
      </c>
      <c r="J12" s="571" t="s">
        <v>230</v>
      </c>
      <c r="K12" s="571" t="s">
        <v>230</v>
      </c>
      <c r="L12" s="571" t="s">
        <v>230</v>
      </c>
      <c r="M12" s="571" t="s">
        <v>230</v>
      </c>
      <c r="N12" s="571" t="s">
        <v>230</v>
      </c>
      <c r="O12" s="571" t="s">
        <v>230</v>
      </c>
      <c r="P12" s="571" t="s">
        <v>230</v>
      </c>
      <c r="Q12" s="571" t="s">
        <v>230</v>
      </c>
      <c r="R12" s="571" t="s">
        <v>230</v>
      </c>
      <c r="S12" s="571" t="s">
        <v>230</v>
      </c>
      <c r="T12" s="571" t="s">
        <v>230</v>
      </c>
      <c r="U12" s="571" t="s">
        <v>230</v>
      </c>
      <c r="V12" s="571" t="s">
        <v>230</v>
      </c>
      <c r="W12" s="571" t="s">
        <v>230</v>
      </c>
      <c r="X12" s="571" t="s">
        <v>230</v>
      </c>
      <c r="Y12" s="571" t="s">
        <v>230</v>
      </c>
      <c r="Z12" s="571" t="s">
        <v>230</v>
      </c>
      <c r="AA12" s="571" t="s">
        <v>230</v>
      </c>
      <c r="AB12" s="571" t="s">
        <v>230</v>
      </c>
      <c r="AC12" s="571" t="s">
        <v>230</v>
      </c>
      <c r="AD12" s="571" t="s">
        <v>230</v>
      </c>
      <c r="AE12" s="525" t="str">
        <f t="shared" si="1"/>
        <v>NA</v>
      </c>
      <c r="AF12" s="572">
        <f t="shared" si="2"/>
        <v>0</v>
      </c>
      <c r="AG12" s="572">
        <f t="shared" si="3"/>
        <v>0</v>
      </c>
      <c r="AH12" s="572">
        <f t="shared" si="4"/>
        <v>0</v>
      </c>
      <c r="AI12" s="572">
        <f t="shared" si="5"/>
        <v>0</v>
      </c>
      <c r="AJ12" s="572">
        <f t="shared" si="6"/>
        <v>0</v>
      </c>
      <c r="AK12" s="572">
        <f t="shared" si="7"/>
        <v>0</v>
      </c>
      <c r="AL12" s="546">
        <f t="shared" si="8"/>
        <v>0</v>
      </c>
      <c r="AM12" s="572">
        <f t="shared" si="9"/>
        <v>0</v>
      </c>
      <c r="AN12" s="565">
        <f t="shared" si="10"/>
        <v>0</v>
      </c>
      <c r="AO12" s="566">
        <f t="shared" si="11"/>
        <v>0</v>
      </c>
      <c r="AP12" s="540">
        <f t="shared" si="12"/>
        <v>0</v>
      </c>
      <c r="AQ12" s="556">
        <f t="shared" si="13"/>
        <v>0</v>
      </c>
      <c r="AR12" s="546">
        <f t="shared" si="14"/>
        <v>0</v>
      </c>
    </row>
    <row r="13" spans="1:44" s="40" customFormat="1" ht="24.95" customHeight="1">
      <c r="A13" s="155" t="s">
        <v>381</v>
      </c>
      <c r="B13" s="571" t="s">
        <v>230</v>
      </c>
      <c r="C13" s="571" t="s">
        <v>230</v>
      </c>
      <c r="D13" s="571" t="s">
        <v>230</v>
      </c>
      <c r="E13" s="571" t="s">
        <v>230</v>
      </c>
      <c r="F13" s="571" t="s">
        <v>230</v>
      </c>
      <c r="G13" s="571" t="s">
        <v>230</v>
      </c>
      <c r="H13" s="571" t="s">
        <v>230</v>
      </c>
      <c r="I13" s="571" t="s">
        <v>230</v>
      </c>
      <c r="J13" s="571" t="s">
        <v>230</v>
      </c>
      <c r="K13" s="571" t="s">
        <v>230</v>
      </c>
      <c r="L13" s="571" t="s">
        <v>230</v>
      </c>
      <c r="M13" s="571" t="s">
        <v>230</v>
      </c>
      <c r="N13" s="571" t="s">
        <v>230</v>
      </c>
      <c r="O13" s="571" t="s">
        <v>230</v>
      </c>
      <c r="P13" s="571" t="s">
        <v>230</v>
      </c>
      <c r="Q13" s="571" t="s">
        <v>230</v>
      </c>
      <c r="R13" s="571" t="s">
        <v>230</v>
      </c>
      <c r="S13" s="571" t="s">
        <v>230</v>
      </c>
      <c r="T13" s="571" t="s">
        <v>230</v>
      </c>
      <c r="U13" s="571" t="s">
        <v>230</v>
      </c>
      <c r="V13" s="571" t="s">
        <v>230</v>
      </c>
      <c r="W13" s="571" t="s">
        <v>230</v>
      </c>
      <c r="X13" s="571" t="s">
        <v>230</v>
      </c>
      <c r="Y13" s="571" t="s">
        <v>230</v>
      </c>
      <c r="Z13" s="571" t="s">
        <v>230</v>
      </c>
      <c r="AA13" s="571" t="s">
        <v>230</v>
      </c>
      <c r="AB13" s="571" t="s">
        <v>230</v>
      </c>
      <c r="AC13" s="571" t="s">
        <v>230</v>
      </c>
      <c r="AD13" s="571" t="s">
        <v>230</v>
      </c>
      <c r="AE13" s="525" t="str">
        <f t="shared" si="1"/>
        <v>NA</v>
      </c>
      <c r="AF13" s="572">
        <f t="shared" si="2"/>
        <v>0</v>
      </c>
      <c r="AG13" s="572">
        <f t="shared" si="3"/>
        <v>0</v>
      </c>
      <c r="AH13" s="572">
        <f t="shared" si="4"/>
        <v>0</v>
      </c>
      <c r="AI13" s="572">
        <f t="shared" si="5"/>
        <v>0</v>
      </c>
      <c r="AJ13" s="572">
        <f t="shared" si="6"/>
        <v>0</v>
      </c>
      <c r="AK13" s="572">
        <f t="shared" si="7"/>
        <v>0</v>
      </c>
      <c r="AL13" s="546">
        <f t="shared" si="8"/>
        <v>0</v>
      </c>
      <c r="AM13" s="572">
        <f t="shared" si="9"/>
        <v>0</v>
      </c>
      <c r="AN13" s="565">
        <f t="shared" si="10"/>
        <v>0</v>
      </c>
      <c r="AO13" s="566">
        <f t="shared" si="11"/>
        <v>0</v>
      </c>
      <c r="AP13" s="540">
        <f t="shared" si="12"/>
        <v>0</v>
      </c>
      <c r="AQ13" s="556">
        <f t="shared" si="13"/>
        <v>0</v>
      </c>
      <c r="AR13" s="546">
        <f t="shared" si="14"/>
        <v>0</v>
      </c>
    </row>
    <row r="14" spans="1:44" s="40" customFormat="1" ht="24.95" customHeight="1">
      <c r="A14" s="155" t="s">
        <v>382</v>
      </c>
      <c r="B14" s="571" t="s">
        <v>230</v>
      </c>
      <c r="C14" s="571" t="s">
        <v>230</v>
      </c>
      <c r="D14" s="571" t="s">
        <v>230</v>
      </c>
      <c r="E14" s="571" t="s">
        <v>230</v>
      </c>
      <c r="F14" s="571" t="s">
        <v>230</v>
      </c>
      <c r="G14" s="571" t="s">
        <v>230</v>
      </c>
      <c r="H14" s="571" t="s">
        <v>230</v>
      </c>
      <c r="I14" s="571" t="s">
        <v>230</v>
      </c>
      <c r="J14" s="571" t="s">
        <v>230</v>
      </c>
      <c r="K14" s="571" t="s">
        <v>230</v>
      </c>
      <c r="L14" s="571" t="s">
        <v>230</v>
      </c>
      <c r="M14" s="571" t="s">
        <v>230</v>
      </c>
      <c r="N14" s="571" t="s">
        <v>230</v>
      </c>
      <c r="O14" s="571" t="s">
        <v>230</v>
      </c>
      <c r="P14" s="571" t="s">
        <v>230</v>
      </c>
      <c r="Q14" s="571" t="s">
        <v>230</v>
      </c>
      <c r="R14" s="571" t="s">
        <v>230</v>
      </c>
      <c r="S14" s="571" t="s">
        <v>230</v>
      </c>
      <c r="T14" s="571" t="s">
        <v>230</v>
      </c>
      <c r="U14" s="571" t="s">
        <v>230</v>
      </c>
      <c r="V14" s="571" t="s">
        <v>230</v>
      </c>
      <c r="W14" s="571" t="s">
        <v>230</v>
      </c>
      <c r="X14" s="571" t="s">
        <v>230</v>
      </c>
      <c r="Y14" s="571" t="s">
        <v>230</v>
      </c>
      <c r="Z14" s="571" t="s">
        <v>230</v>
      </c>
      <c r="AA14" s="571" t="s">
        <v>230</v>
      </c>
      <c r="AB14" s="571" t="s">
        <v>230</v>
      </c>
      <c r="AC14" s="571" t="s">
        <v>230</v>
      </c>
      <c r="AD14" s="571" t="s">
        <v>230</v>
      </c>
      <c r="AE14" s="525" t="str">
        <f t="shared" si="1"/>
        <v>NA</v>
      </c>
      <c r="AF14" s="572">
        <f t="shared" si="2"/>
        <v>0</v>
      </c>
      <c r="AG14" s="572">
        <f t="shared" si="3"/>
        <v>0</v>
      </c>
      <c r="AH14" s="572">
        <f t="shared" si="4"/>
        <v>0</v>
      </c>
      <c r="AI14" s="572">
        <f t="shared" si="5"/>
        <v>0</v>
      </c>
      <c r="AJ14" s="572">
        <f t="shared" si="6"/>
        <v>0</v>
      </c>
      <c r="AK14" s="572">
        <f t="shared" si="7"/>
        <v>0</v>
      </c>
      <c r="AL14" s="546">
        <f t="shared" si="8"/>
        <v>0</v>
      </c>
      <c r="AM14" s="572">
        <f t="shared" si="9"/>
        <v>0</v>
      </c>
      <c r="AN14" s="565">
        <f t="shared" si="10"/>
        <v>0</v>
      </c>
      <c r="AO14" s="566">
        <f t="shared" si="11"/>
        <v>0</v>
      </c>
      <c r="AP14" s="540">
        <f t="shared" si="12"/>
        <v>0</v>
      </c>
      <c r="AQ14" s="556">
        <f t="shared" si="13"/>
        <v>0</v>
      </c>
      <c r="AR14" s="546">
        <f t="shared" si="14"/>
        <v>0</v>
      </c>
    </row>
    <row r="15" spans="1:44" s="40" customFormat="1" ht="24.95" customHeight="1">
      <c r="A15" s="155" t="s">
        <v>386</v>
      </c>
      <c r="B15" s="571" t="s">
        <v>230</v>
      </c>
      <c r="C15" s="571" t="s">
        <v>230</v>
      </c>
      <c r="D15" s="571" t="s">
        <v>230</v>
      </c>
      <c r="E15" s="571" t="s">
        <v>230</v>
      </c>
      <c r="F15" s="571" t="s">
        <v>230</v>
      </c>
      <c r="G15" s="571" t="s">
        <v>230</v>
      </c>
      <c r="H15" s="571" t="s">
        <v>230</v>
      </c>
      <c r="I15" s="571" t="s">
        <v>230</v>
      </c>
      <c r="J15" s="571" t="s">
        <v>230</v>
      </c>
      <c r="K15" s="571" t="s">
        <v>230</v>
      </c>
      <c r="L15" s="571" t="s">
        <v>230</v>
      </c>
      <c r="M15" s="571" t="s">
        <v>230</v>
      </c>
      <c r="N15" s="571" t="s">
        <v>230</v>
      </c>
      <c r="O15" s="571" t="s">
        <v>230</v>
      </c>
      <c r="P15" s="571" t="s">
        <v>230</v>
      </c>
      <c r="Q15" s="571" t="s">
        <v>230</v>
      </c>
      <c r="R15" s="571" t="s">
        <v>230</v>
      </c>
      <c r="S15" s="571" t="s">
        <v>230</v>
      </c>
      <c r="T15" s="571" t="s">
        <v>230</v>
      </c>
      <c r="U15" s="571" t="s">
        <v>230</v>
      </c>
      <c r="V15" s="571" t="s">
        <v>230</v>
      </c>
      <c r="W15" s="571" t="s">
        <v>230</v>
      </c>
      <c r="X15" s="571" t="s">
        <v>230</v>
      </c>
      <c r="Y15" s="571" t="s">
        <v>230</v>
      </c>
      <c r="Z15" s="571" t="s">
        <v>230</v>
      </c>
      <c r="AA15" s="571" t="s">
        <v>230</v>
      </c>
      <c r="AB15" s="571" t="s">
        <v>230</v>
      </c>
      <c r="AC15" s="571" t="s">
        <v>230</v>
      </c>
      <c r="AD15" s="571" t="s">
        <v>230</v>
      </c>
      <c r="AE15" s="525" t="str">
        <f t="shared" si="1"/>
        <v>NA</v>
      </c>
      <c r="AF15" s="572">
        <f t="shared" si="2"/>
        <v>0</v>
      </c>
      <c r="AG15" s="572">
        <f t="shared" si="3"/>
        <v>0</v>
      </c>
      <c r="AH15" s="572">
        <f t="shared" si="4"/>
        <v>0</v>
      </c>
      <c r="AI15" s="572">
        <f t="shared" si="5"/>
        <v>0</v>
      </c>
      <c r="AJ15" s="572">
        <f t="shared" si="6"/>
        <v>0</v>
      </c>
      <c r="AK15" s="572">
        <f t="shared" si="7"/>
        <v>0</v>
      </c>
      <c r="AL15" s="546">
        <f t="shared" si="8"/>
        <v>0</v>
      </c>
      <c r="AM15" s="572">
        <f t="shared" si="9"/>
        <v>0</v>
      </c>
      <c r="AN15" s="565">
        <f t="shared" si="10"/>
        <v>0</v>
      </c>
      <c r="AO15" s="566">
        <f t="shared" si="11"/>
        <v>0</v>
      </c>
      <c r="AP15" s="540">
        <f t="shared" si="12"/>
        <v>0</v>
      </c>
      <c r="AQ15" s="556">
        <f t="shared" si="13"/>
        <v>0</v>
      </c>
      <c r="AR15" s="546">
        <f t="shared" si="14"/>
        <v>0</v>
      </c>
    </row>
    <row r="16" spans="1:44" s="40" customFormat="1" ht="24.95" customHeight="1">
      <c r="A16" s="155" t="s">
        <v>388</v>
      </c>
      <c r="B16" s="571" t="s">
        <v>230</v>
      </c>
      <c r="C16" s="571" t="s">
        <v>230</v>
      </c>
      <c r="D16" s="571" t="s">
        <v>230</v>
      </c>
      <c r="E16" s="571" t="s">
        <v>230</v>
      </c>
      <c r="F16" s="571" t="s">
        <v>230</v>
      </c>
      <c r="G16" s="571" t="s">
        <v>230</v>
      </c>
      <c r="H16" s="571" t="s">
        <v>230</v>
      </c>
      <c r="I16" s="571" t="s">
        <v>230</v>
      </c>
      <c r="J16" s="571" t="s">
        <v>230</v>
      </c>
      <c r="K16" s="571" t="s">
        <v>230</v>
      </c>
      <c r="L16" s="571" t="s">
        <v>230</v>
      </c>
      <c r="M16" s="571" t="s">
        <v>230</v>
      </c>
      <c r="N16" s="571" t="s">
        <v>230</v>
      </c>
      <c r="O16" s="571" t="s">
        <v>230</v>
      </c>
      <c r="P16" s="571" t="s">
        <v>230</v>
      </c>
      <c r="Q16" s="571" t="s">
        <v>230</v>
      </c>
      <c r="R16" s="571" t="s">
        <v>230</v>
      </c>
      <c r="S16" s="571" t="s">
        <v>230</v>
      </c>
      <c r="T16" s="571" t="s">
        <v>230</v>
      </c>
      <c r="U16" s="571" t="s">
        <v>230</v>
      </c>
      <c r="V16" s="571" t="s">
        <v>230</v>
      </c>
      <c r="W16" s="571" t="s">
        <v>230</v>
      </c>
      <c r="X16" s="571" t="s">
        <v>230</v>
      </c>
      <c r="Y16" s="571" t="s">
        <v>230</v>
      </c>
      <c r="Z16" s="571" t="s">
        <v>230</v>
      </c>
      <c r="AA16" s="571" t="s">
        <v>230</v>
      </c>
      <c r="AB16" s="571" t="s">
        <v>230</v>
      </c>
      <c r="AC16" s="571" t="s">
        <v>230</v>
      </c>
      <c r="AD16" s="571" t="s">
        <v>230</v>
      </c>
      <c r="AE16" s="525" t="str">
        <f t="shared" si="1"/>
        <v>NA</v>
      </c>
      <c r="AF16" s="572">
        <f t="shared" si="2"/>
        <v>0</v>
      </c>
      <c r="AG16" s="572">
        <f t="shared" si="3"/>
        <v>0</v>
      </c>
      <c r="AH16" s="572">
        <f t="shared" si="4"/>
        <v>0</v>
      </c>
      <c r="AI16" s="572">
        <f t="shared" si="5"/>
        <v>0</v>
      </c>
      <c r="AJ16" s="572">
        <f t="shared" si="6"/>
        <v>0</v>
      </c>
      <c r="AK16" s="572">
        <f t="shared" si="7"/>
        <v>0</v>
      </c>
      <c r="AL16" s="546">
        <f t="shared" si="8"/>
        <v>0</v>
      </c>
      <c r="AM16" s="572">
        <f t="shared" si="9"/>
        <v>0</v>
      </c>
      <c r="AN16" s="565">
        <f t="shared" si="10"/>
        <v>0</v>
      </c>
      <c r="AO16" s="566">
        <f t="shared" si="11"/>
        <v>0</v>
      </c>
      <c r="AP16" s="540">
        <f t="shared" si="12"/>
        <v>0</v>
      </c>
      <c r="AQ16" s="556">
        <f t="shared" si="13"/>
        <v>0</v>
      </c>
      <c r="AR16" s="546">
        <f t="shared" si="14"/>
        <v>0</v>
      </c>
    </row>
    <row r="17" spans="1:45" s="40" customFormat="1" ht="24.95" customHeight="1">
      <c r="A17" s="155" t="s">
        <v>389</v>
      </c>
      <c r="B17" s="571" t="s">
        <v>230</v>
      </c>
      <c r="C17" s="571" t="s">
        <v>230</v>
      </c>
      <c r="D17" s="571" t="s">
        <v>230</v>
      </c>
      <c r="E17" s="571" t="s">
        <v>230</v>
      </c>
      <c r="F17" s="571" t="s">
        <v>230</v>
      </c>
      <c r="G17" s="571" t="s">
        <v>230</v>
      </c>
      <c r="H17" s="571" t="s">
        <v>230</v>
      </c>
      <c r="I17" s="571" t="s">
        <v>230</v>
      </c>
      <c r="J17" s="571" t="s">
        <v>230</v>
      </c>
      <c r="K17" s="571" t="s">
        <v>230</v>
      </c>
      <c r="L17" s="571" t="s">
        <v>230</v>
      </c>
      <c r="M17" s="571" t="s">
        <v>230</v>
      </c>
      <c r="N17" s="571" t="s">
        <v>230</v>
      </c>
      <c r="O17" s="571" t="s">
        <v>230</v>
      </c>
      <c r="P17" s="571" t="s">
        <v>230</v>
      </c>
      <c r="Q17" s="571" t="s">
        <v>230</v>
      </c>
      <c r="R17" s="571" t="s">
        <v>230</v>
      </c>
      <c r="S17" s="571" t="s">
        <v>230</v>
      </c>
      <c r="T17" s="571" t="s">
        <v>230</v>
      </c>
      <c r="U17" s="571" t="s">
        <v>230</v>
      </c>
      <c r="V17" s="571" t="s">
        <v>230</v>
      </c>
      <c r="W17" s="571" t="s">
        <v>230</v>
      </c>
      <c r="X17" s="571" t="s">
        <v>230</v>
      </c>
      <c r="Y17" s="571" t="s">
        <v>230</v>
      </c>
      <c r="Z17" s="571" t="s">
        <v>230</v>
      </c>
      <c r="AA17" s="571" t="s">
        <v>230</v>
      </c>
      <c r="AB17" s="571" t="s">
        <v>230</v>
      </c>
      <c r="AC17" s="571" t="s">
        <v>230</v>
      </c>
      <c r="AD17" s="571" t="s">
        <v>230</v>
      </c>
      <c r="AE17" s="525" t="str">
        <f t="shared" si="1"/>
        <v>NA</v>
      </c>
      <c r="AF17" s="572">
        <f t="shared" si="2"/>
        <v>0</v>
      </c>
      <c r="AG17" s="572">
        <f t="shared" si="3"/>
        <v>0</v>
      </c>
      <c r="AH17" s="572">
        <f t="shared" si="4"/>
        <v>0</v>
      </c>
      <c r="AI17" s="572">
        <f t="shared" si="5"/>
        <v>0</v>
      </c>
      <c r="AJ17" s="572">
        <f t="shared" si="6"/>
        <v>0</v>
      </c>
      <c r="AK17" s="572">
        <f t="shared" si="7"/>
        <v>0</v>
      </c>
      <c r="AL17" s="546">
        <f t="shared" si="8"/>
        <v>0</v>
      </c>
      <c r="AM17" s="572">
        <f t="shared" si="9"/>
        <v>0</v>
      </c>
      <c r="AN17" s="565">
        <f t="shared" si="10"/>
        <v>0</v>
      </c>
      <c r="AO17" s="566">
        <f t="shared" si="11"/>
        <v>0</v>
      </c>
      <c r="AP17" s="540">
        <f t="shared" si="12"/>
        <v>0</v>
      </c>
      <c r="AQ17" s="556">
        <f t="shared" si="13"/>
        <v>0</v>
      </c>
      <c r="AR17" s="546">
        <f t="shared" si="14"/>
        <v>0</v>
      </c>
    </row>
    <row r="18" spans="1:45" s="40" customFormat="1" ht="24.95" customHeight="1">
      <c r="A18" s="155" t="s">
        <v>390</v>
      </c>
      <c r="B18" s="571" t="s">
        <v>230</v>
      </c>
      <c r="C18" s="571" t="s">
        <v>230</v>
      </c>
      <c r="D18" s="571" t="s">
        <v>230</v>
      </c>
      <c r="E18" s="571" t="s">
        <v>230</v>
      </c>
      <c r="F18" s="571" t="s">
        <v>230</v>
      </c>
      <c r="G18" s="571" t="s">
        <v>230</v>
      </c>
      <c r="H18" s="571" t="s">
        <v>230</v>
      </c>
      <c r="I18" s="571" t="s">
        <v>230</v>
      </c>
      <c r="J18" s="571" t="s">
        <v>230</v>
      </c>
      <c r="K18" s="571" t="s">
        <v>230</v>
      </c>
      <c r="L18" s="571" t="s">
        <v>230</v>
      </c>
      <c r="M18" s="571" t="s">
        <v>230</v>
      </c>
      <c r="N18" s="571" t="s">
        <v>230</v>
      </c>
      <c r="O18" s="571" t="s">
        <v>230</v>
      </c>
      <c r="P18" s="571" t="s">
        <v>230</v>
      </c>
      <c r="Q18" s="571" t="s">
        <v>230</v>
      </c>
      <c r="R18" s="571" t="s">
        <v>230</v>
      </c>
      <c r="S18" s="571" t="s">
        <v>230</v>
      </c>
      <c r="T18" s="571" t="s">
        <v>230</v>
      </c>
      <c r="U18" s="571" t="s">
        <v>230</v>
      </c>
      <c r="V18" s="571" t="s">
        <v>230</v>
      </c>
      <c r="W18" s="571" t="s">
        <v>230</v>
      </c>
      <c r="X18" s="571" t="s">
        <v>230</v>
      </c>
      <c r="Y18" s="571" t="s">
        <v>230</v>
      </c>
      <c r="Z18" s="571" t="s">
        <v>230</v>
      </c>
      <c r="AA18" s="571" t="s">
        <v>230</v>
      </c>
      <c r="AB18" s="571" t="s">
        <v>230</v>
      </c>
      <c r="AC18" s="571" t="s">
        <v>230</v>
      </c>
      <c r="AD18" s="571" t="s">
        <v>230</v>
      </c>
      <c r="AE18" s="525" t="str">
        <f t="shared" si="1"/>
        <v>NA</v>
      </c>
      <c r="AF18" s="572">
        <f t="shared" si="2"/>
        <v>0</v>
      </c>
      <c r="AG18" s="572">
        <f t="shared" si="3"/>
        <v>0</v>
      </c>
      <c r="AH18" s="572">
        <f t="shared" si="4"/>
        <v>0</v>
      </c>
      <c r="AI18" s="572">
        <f t="shared" si="5"/>
        <v>0</v>
      </c>
      <c r="AJ18" s="572">
        <f t="shared" si="6"/>
        <v>0</v>
      </c>
      <c r="AK18" s="572">
        <f t="shared" si="7"/>
        <v>0</v>
      </c>
      <c r="AL18" s="546">
        <f t="shared" si="8"/>
        <v>0</v>
      </c>
      <c r="AM18" s="572">
        <f t="shared" si="9"/>
        <v>0</v>
      </c>
      <c r="AN18" s="565">
        <f t="shared" si="10"/>
        <v>0</v>
      </c>
      <c r="AO18" s="566">
        <f t="shared" si="11"/>
        <v>0</v>
      </c>
      <c r="AP18" s="540">
        <f t="shared" si="12"/>
        <v>0</v>
      </c>
      <c r="AQ18" s="556">
        <f t="shared" si="13"/>
        <v>0</v>
      </c>
      <c r="AR18" s="546">
        <f t="shared" si="14"/>
        <v>0</v>
      </c>
    </row>
    <row r="19" spans="1:45" s="40" customFormat="1" ht="24.95" customHeight="1">
      <c r="A19" s="155" t="s">
        <v>391</v>
      </c>
      <c r="B19" s="571" t="s">
        <v>230</v>
      </c>
      <c r="C19" s="571" t="s">
        <v>230</v>
      </c>
      <c r="D19" s="571" t="s">
        <v>230</v>
      </c>
      <c r="E19" s="571" t="s">
        <v>230</v>
      </c>
      <c r="F19" s="571" t="s">
        <v>230</v>
      </c>
      <c r="G19" s="571" t="s">
        <v>230</v>
      </c>
      <c r="H19" s="571" t="s">
        <v>230</v>
      </c>
      <c r="I19" s="571" t="s">
        <v>230</v>
      </c>
      <c r="J19" s="571" t="s">
        <v>230</v>
      </c>
      <c r="K19" s="571" t="s">
        <v>230</v>
      </c>
      <c r="L19" s="571" t="s">
        <v>230</v>
      </c>
      <c r="M19" s="571" t="s">
        <v>230</v>
      </c>
      <c r="N19" s="571" t="s">
        <v>230</v>
      </c>
      <c r="O19" s="571" t="s">
        <v>230</v>
      </c>
      <c r="P19" s="571" t="s">
        <v>230</v>
      </c>
      <c r="Q19" s="571" t="s">
        <v>230</v>
      </c>
      <c r="R19" s="571" t="s">
        <v>230</v>
      </c>
      <c r="S19" s="571" t="s">
        <v>230</v>
      </c>
      <c r="T19" s="571" t="s">
        <v>230</v>
      </c>
      <c r="U19" s="571" t="s">
        <v>230</v>
      </c>
      <c r="V19" s="571" t="s">
        <v>230</v>
      </c>
      <c r="W19" s="571" t="s">
        <v>230</v>
      </c>
      <c r="X19" s="571" t="s">
        <v>230</v>
      </c>
      <c r="Y19" s="571" t="s">
        <v>230</v>
      </c>
      <c r="Z19" s="571" t="s">
        <v>230</v>
      </c>
      <c r="AA19" s="571" t="s">
        <v>230</v>
      </c>
      <c r="AB19" s="571" t="s">
        <v>230</v>
      </c>
      <c r="AC19" s="571" t="s">
        <v>230</v>
      </c>
      <c r="AD19" s="571" t="s">
        <v>230</v>
      </c>
      <c r="AE19" s="525" t="str">
        <f t="shared" si="1"/>
        <v>NA</v>
      </c>
      <c r="AF19" s="572">
        <f t="shared" si="2"/>
        <v>0</v>
      </c>
      <c r="AG19" s="572">
        <f t="shared" si="3"/>
        <v>0</v>
      </c>
      <c r="AH19" s="572">
        <f t="shared" si="4"/>
        <v>0</v>
      </c>
      <c r="AI19" s="572">
        <f t="shared" si="5"/>
        <v>0</v>
      </c>
      <c r="AJ19" s="572">
        <f t="shared" si="6"/>
        <v>0</v>
      </c>
      <c r="AK19" s="572">
        <f t="shared" si="7"/>
        <v>0</v>
      </c>
      <c r="AL19" s="546">
        <f t="shared" si="8"/>
        <v>0</v>
      </c>
      <c r="AM19" s="572">
        <f t="shared" si="9"/>
        <v>0</v>
      </c>
      <c r="AN19" s="565">
        <f t="shared" si="10"/>
        <v>0</v>
      </c>
      <c r="AO19" s="566">
        <f t="shared" si="11"/>
        <v>0</v>
      </c>
      <c r="AP19" s="540">
        <f t="shared" si="12"/>
        <v>0</v>
      </c>
      <c r="AQ19" s="556">
        <f t="shared" si="13"/>
        <v>0</v>
      </c>
      <c r="AR19" s="546">
        <f t="shared" si="14"/>
        <v>0</v>
      </c>
    </row>
    <row r="20" spans="1:45" s="40" customFormat="1" ht="24.95" customHeight="1">
      <c r="A20" s="155" t="s">
        <v>392</v>
      </c>
      <c r="B20" s="571" t="s">
        <v>230</v>
      </c>
      <c r="C20" s="571" t="s">
        <v>230</v>
      </c>
      <c r="D20" s="571" t="s">
        <v>230</v>
      </c>
      <c r="E20" s="571" t="s">
        <v>230</v>
      </c>
      <c r="F20" s="571" t="s">
        <v>230</v>
      </c>
      <c r="G20" s="571" t="s">
        <v>230</v>
      </c>
      <c r="H20" s="571" t="s">
        <v>230</v>
      </c>
      <c r="I20" s="571" t="s">
        <v>230</v>
      </c>
      <c r="J20" s="571" t="s">
        <v>230</v>
      </c>
      <c r="K20" s="571" t="s">
        <v>230</v>
      </c>
      <c r="L20" s="571" t="s">
        <v>230</v>
      </c>
      <c r="M20" s="571" t="s">
        <v>230</v>
      </c>
      <c r="N20" s="571" t="s">
        <v>230</v>
      </c>
      <c r="O20" s="571" t="s">
        <v>230</v>
      </c>
      <c r="P20" s="571" t="s">
        <v>230</v>
      </c>
      <c r="Q20" s="571" t="s">
        <v>230</v>
      </c>
      <c r="R20" s="571" t="s">
        <v>230</v>
      </c>
      <c r="S20" s="571" t="s">
        <v>230</v>
      </c>
      <c r="T20" s="571" t="s">
        <v>230</v>
      </c>
      <c r="U20" s="571" t="s">
        <v>230</v>
      </c>
      <c r="V20" s="571" t="s">
        <v>230</v>
      </c>
      <c r="W20" s="571" t="s">
        <v>230</v>
      </c>
      <c r="X20" s="571" t="s">
        <v>230</v>
      </c>
      <c r="Y20" s="571" t="s">
        <v>230</v>
      </c>
      <c r="Z20" s="571" t="s">
        <v>230</v>
      </c>
      <c r="AA20" s="571" t="s">
        <v>230</v>
      </c>
      <c r="AB20" s="571" t="s">
        <v>230</v>
      </c>
      <c r="AC20" s="571" t="s">
        <v>230</v>
      </c>
      <c r="AD20" s="571" t="s">
        <v>230</v>
      </c>
      <c r="AE20" s="525" t="str">
        <f t="shared" si="1"/>
        <v>NA</v>
      </c>
      <c r="AF20" s="572">
        <f t="shared" si="2"/>
        <v>0</v>
      </c>
      <c r="AG20" s="572">
        <f t="shared" si="3"/>
        <v>0</v>
      </c>
      <c r="AH20" s="572">
        <f t="shared" si="4"/>
        <v>0</v>
      </c>
      <c r="AI20" s="572">
        <f t="shared" si="5"/>
        <v>0</v>
      </c>
      <c r="AJ20" s="572">
        <f t="shared" si="6"/>
        <v>0</v>
      </c>
      <c r="AK20" s="572">
        <f t="shared" si="7"/>
        <v>0</v>
      </c>
      <c r="AL20" s="546">
        <f t="shared" si="8"/>
        <v>0</v>
      </c>
      <c r="AM20" s="572">
        <f t="shared" si="9"/>
        <v>0</v>
      </c>
      <c r="AN20" s="565">
        <f t="shared" si="10"/>
        <v>0</v>
      </c>
      <c r="AO20" s="566">
        <f t="shared" si="11"/>
        <v>0</v>
      </c>
      <c r="AP20" s="540">
        <f t="shared" si="12"/>
        <v>0</v>
      </c>
      <c r="AQ20" s="556">
        <f t="shared" si="13"/>
        <v>0</v>
      </c>
      <c r="AR20" s="546">
        <f t="shared" si="14"/>
        <v>0</v>
      </c>
    </row>
    <row r="21" spans="1:45" s="40" customFormat="1" ht="24.95" customHeight="1">
      <c r="A21" s="155" t="s">
        <v>393</v>
      </c>
      <c r="B21" s="571" t="s">
        <v>230</v>
      </c>
      <c r="C21" s="571" t="s">
        <v>230</v>
      </c>
      <c r="D21" s="571" t="s">
        <v>230</v>
      </c>
      <c r="E21" s="571" t="s">
        <v>230</v>
      </c>
      <c r="F21" s="571" t="s">
        <v>230</v>
      </c>
      <c r="G21" s="571" t="s">
        <v>230</v>
      </c>
      <c r="H21" s="571" t="s">
        <v>230</v>
      </c>
      <c r="I21" s="571" t="s">
        <v>230</v>
      </c>
      <c r="J21" s="571" t="s">
        <v>230</v>
      </c>
      <c r="K21" s="571" t="s">
        <v>230</v>
      </c>
      <c r="L21" s="571" t="s">
        <v>230</v>
      </c>
      <c r="M21" s="571" t="s">
        <v>230</v>
      </c>
      <c r="N21" s="571" t="s">
        <v>230</v>
      </c>
      <c r="O21" s="571" t="s">
        <v>230</v>
      </c>
      <c r="P21" s="571" t="s">
        <v>230</v>
      </c>
      <c r="Q21" s="571" t="s">
        <v>230</v>
      </c>
      <c r="R21" s="571" t="s">
        <v>230</v>
      </c>
      <c r="S21" s="571" t="s">
        <v>230</v>
      </c>
      <c r="T21" s="571" t="s">
        <v>230</v>
      </c>
      <c r="U21" s="571" t="s">
        <v>230</v>
      </c>
      <c r="V21" s="571" t="s">
        <v>230</v>
      </c>
      <c r="W21" s="571" t="s">
        <v>230</v>
      </c>
      <c r="X21" s="571" t="s">
        <v>230</v>
      </c>
      <c r="Y21" s="571" t="s">
        <v>230</v>
      </c>
      <c r="Z21" s="571" t="s">
        <v>230</v>
      </c>
      <c r="AA21" s="571" t="s">
        <v>230</v>
      </c>
      <c r="AB21" s="571" t="s">
        <v>230</v>
      </c>
      <c r="AC21" s="571" t="s">
        <v>230</v>
      </c>
      <c r="AD21" s="571" t="s">
        <v>230</v>
      </c>
      <c r="AE21" s="525" t="str">
        <f t="shared" si="1"/>
        <v>NA</v>
      </c>
      <c r="AF21" s="572">
        <f t="shared" si="2"/>
        <v>0</v>
      </c>
      <c r="AG21" s="572">
        <f t="shared" si="3"/>
        <v>0</v>
      </c>
      <c r="AH21" s="572">
        <f t="shared" si="4"/>
        <v>0</v>
      </c>
      <c r="AI21" s="572">
        <f t="shared" si="5"/>
        <v>0</v>
      </c>
      <c r="AJ21" s="572">
        <f t="shared" si="6"/>
        <v>0</v>
      </c>
      <c r="AK21" s="572">
        <f t="shared" si="7"/>
        <v>0</v>
      </c>
      <c r="AL21" s="546">
        <f t="shared" si="8"/>
        <v>0</v>
      </c>
      <c r="AM21" s="572">
        <f t="shared" si="9"/>
        <v>0</v>
      </c>
      <c r="AN21" s="565">
        <f t="shared" si="10"/>
        <v>0</v>
      </c>
      <c r="AO21" s="566">
        <f t="shared" si="11"/>
        <v>0</v>
      </c>
      <c r="AP21" s="540">
        <f t="shared" si="12"/>
        <v>0</v>
      </c>
      <c r="AQ21" s="556">
        <f t="shared" si="13"/>
        <v>0</v>
      </c>
      <c r="AR21" s="546">
        <f t="shared" si="14"/>
        <v>0</v>
      </c>
    </row>
    <row r="22" spans="1:45" s="40" customFormat="1" ht="24.95" customHeight="1" thickBot="1">
      <c r="A22" s="156" t="s">
        <v>396</v>
      </c>
      <c r="B22" s="571" t="s">
        <v>230</v>
      </c>
      <c r="C22" s="571" t="s">
        <v>230</v>
      </c>
      <c r="D22" s="571" t="s">
        <v>230</v>
      </c>
      <c r="E22" s="571" t="s">
        <v>230</v>
      </c>
      <c r="F22" s="571" t="s">
        <v>230</v>
      </c>
      <c r="G22" s="571" t="s">
        <v>230</v>
      </c>
      <c r="H22" s="571" t="s">
        <v>230</v>
      </c>
      <c r="I22" s="571" t="s">
        <v>230</v>
      </c>
      <c r="J22" s="571" t="s">
        <v>230</v>
      </c>
      <c r="K22" s="571" t="s">
        <v>230</v>
      </c>
      <c r="L22" s="571" t="s">
        <v>230</v>
      </c>
      <c r="M22" s="571" t="s">
        <v>230</v>
      </c>
      <c r="N22" s="571" t="s">
        <v>230</v>
      </c>
      <c r="O22" s="571" t="s">
        <v>230</v>
      </c>
      <c r="P22" s="571" t="s">
        <v>230</v>
      </c>
      <c r="Q22" s="571" t="s">
        <v>230</v>
      </c>
      <c r="R22" s="571" t="s">
        <v>230</v>
      </c>
      <c r="S22" s="571" t="s">
        <v>230</v>
      </c>
      <c r="T22" s="571" t="s">
        <v>230</v>
      </c>
      <c r="U22" s="571" t="s">
        <v>230</v>
      </c>
      <c r="V22" s="571" t="s">
        <v>230</v>
      </c>
      <c r="W22" s="571" t="s">
        <v>230</v>
      </c>
      <c r="X22" s="571" t="s">
        <v>230</v>
      </c>
      <c r="Y22" s="571" t="s">
        <v>230</v>
      </c>
      <c r="Z22" s="571" t="s">
        <v>230</v>
      </c>
      <c r="AA22" s="571" t="s">
        <v>230</v>
      </c>
      <c r="AB22" s="571" t="s">
        <v>230</v>
      </c>
      <c r="AC22" s="571" t="s">
        <v>230</v>
      </c>
      <c r="AD22" s="571" t="s">
        <v>230</v>
      </c>
      <c r="AE22" s="525" t="str">
        <f t="shared" si="1"/>
        <v>NA</v>
      </c>
      <c r="AF22" s="572">
        <f t="shared" si="2"/>
        <v>0</v>
      </c>
      <c r="AG22" s="572">
        <f t="shared" si="3"/>
        <v>0</v>
      </c>
      <c r="AH22" s="572">
        <f t="shared" si="4"/>
        <v>0</v>
      </c>
      <c r="AI22" s="572">
        <f t="shared" si="5"/>
        <v>0</v>
      </c>
      <c r="AJ22" s="572">
        <f t="shared" si="6"/>
        <v>0</v>
      </c>
      <c r="AK22" s="572">
        <f t="shared" si="7"/>
        <v>0</v>
      </c>
      <c r="AL22" s="546">
        <f t="shared" si="8"/>
        <v>0</v>
      </c>
      <c r="AM22" s="572">
        <f t="shared" si="9"/>
        <v>0</v>
      </c>
      <c r="AN22" s="565">
        <f t="shared" si="10"/>
        <v>0</v>
      </c>
      <c r="AO22" s="566">
        <f t="shared" si="11"/>
        <v>0</v>
      </c>
      <c r="AP22" s="540">
        <f t="shared" si="12"/>
        <v>0</v>
      </c>
      <c r="AQ22" s="556">
        <f t="shared" si="13"/>
        <v>0</v>
      </c>
      <c r="AR22" s="546">
        <f t="shared" si="14"/>
        <v>0</v>
      </c>
    </row>
    <row r="23" spans="1:45" ht="24.95" customHeight="1" thickBot="1">
      <c r="A23" s="119" t="s">
        <v>114</v>
      </c>
      <c r="B23" s="573">
        <f>SUM(B9:B22)</f>
        <v>0</v>
      </c>
      <c r="C23" s="573">
        <f>SUM(C9:C22)</f>
        <v>0</v>
      </c>
      <c r="D23" s="520">
        <f t="shared" ref="D23:AQ23" si="15">SUM(D9:D22)</f>
        <v>0</v>
      </c>
      <c r="E23" s="521">
        <f t="shared" si="15"/>
        <v>0</v>
      </c>
      <c r="F23" s="521">
        <f t="shared" si="15"/>
        <v>0</v>
      </c>
      <c r="G23" s="521">
        <f t="shared" si="15"/>
        <v>0</v>
      </c>
      <c r="H23" s="521">
        <f t="shared" si="15"/>
        <v>0</v>
      </c>
      <c r="I23" s="522">
        <f t="shared" si="15"/>
        <v>0</v>
      </c>
      <c r="J23" s="573">
        <f t="shared" si="15"/>
        <v>0</v>
      </c>
      <c r="K23" s="520">
        <f t="shared" si="15"/>
        <v>0</v>
      </c>
      <c r="L23" s="521">
        <f t="shared" si="15"/>
        <v>0</v>
      </c>
      <c r="M23" s="521">
        <f t="shared" si="15"/>
        <v>0</v>
      </c>
      <c r="N23" s="521">
        <f t="shared" si="15"/>
        <v>0</v>
      </c>
      <c r="O23" s="521">
        <f t="shared" si="15"/>
        <v>0</v>
      </c>
      <c r="P23" s="523">
        <f t="shared" si="15"/>
        <v>0</v>
      </c>
      <c r="Q23" s="573">
        <f t="shared" si="15"/>
        <v>0</v>
      </c>
      <c r="R23" s="521">
        <f t="shared" si="15"/>
        <v>0</v>
      </c>
      <c r="S23" s="521">
        <f t="shared" si="15"/>
        <v>0</v>
      </c>
      <c r="T23" s="521">
        <f t="shared" si="15"/>
        <v>0</v>
      </c>
      <c r="U23" s="521">
        <f t="shared" si="15"/>
        <v>0</v>
      </c>
      <c r="V23" s="521">
        <f t="shared" si="15"/>
        <v>0</v>
      </c>
      <c r="W23" s="522">
        <f t="shared" si="15"/>
        <v>0</v>
      </c>
      <c r="X23" s="520">
        <f t="shared" si="15"/>
        <v>0</v>
      </c>
      <c r="Y23" s="520">
        <f t="shared" si="15"/>
        <v>0</v>
      </c>
      <c r="Z23" s="521">
        <f t="shared" si="15"/>
        <v>0</v>
      </c>
      <c r="AA23" s="521">
        <f t="shared" si="15"/>
        <v>0</v>
      </c>
      <c r="AB23" s="521">
        <f t="shared" si="15"/>
        <v>0</v>
      </c>
      <c r="AC23" s="521">
        <f t="shared" si="15"/>
        <v>0</v>
      </c>
      <c r="AD23" s="522">
        <f t="shared" si="15"/>
        <v>0</v>
      </c>
      <c r="AE23" s="526">
        <f t="shared" si="15"/>
        <v>0</v>
      </c>
      <c r="AF23" s="526">
        <f t="shared" si="15"/>
        <v>0</v>
      </c>
      <c r="AG23" s="564">
        <f t="shared" si="15"/>
        <v>0</v>
      </c>
      <c r="AH23" s="527">
        <f t="shared" si="15"/>
        <v>0</v>
      </c>
      <c r="AI23" s="527">
        <f t="shared" si="15"/>
        <v>0</v>
      </c>
      <c r="AJ23" s="527">
        <f t="shared" si="15"/>
        <v>0</v>
      </c>
      <c r="AK23" s="527">
        <f t="shared" si="15"/>
        <v>0</v>
      </c>
      <c r="AL23" s="550">
        <f t="shared" si="15"/>
        <v>0</v>
      </c>
      <c r="AM23" s="526">
        <f t="shared" si="15"/>
        <v>0</v>
      </c>
      <c r="AN23" s="564">
        <f t="shared" si="15"/>
        <v>0</v>
      </c>
      <c r="AO23" s="527">
        <f t="shared" si="15"/>
        <v>0</v>
      </c>
      <c r="AP23" s="550">
        <f t="shared" si="15"/>
        <v>0</v>
      </c>
      <c r="AQ23" s="555">
        <f t="shared" si="15"/>
        <v>0</v>
      </c>
      <c r="AR23" s="550">
        <f t="shared" ref="AR23" si="16">SUM(AR9:AR22)</f>
        <v>0</v>
      </c>
      <c r="AS23" s="40"/>
    </row>
    <row r="24" spans="1:45" ht="21" customHeight="1"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</row>
    <row r="25" spans="1:45" ht="24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</row>
    <row r="26" spans="1:45" s="270" customFormat="1" ht="35.25" customHeight="1">
      <c r="A26" s="1113" t="s">
        <v>547</v>
      </c>
      <c r="B26" s="1113"/>
      <c r="C26" s="1113"/>
      <c r="D26" s="1113"/>
      <c r="E26" s="1113"/>
      <c r="F26" s="1113"/>
      <c r="G26" s="1113"/>
      <c r="H26" s="1113"/>
      <c r="I26" s="1113"/>
      <c r="J26" s="1113"/>
      <c r="K26" s="1113"/>
      <c r="L26" s="1113"/>
      <c r="M26" s="1113"/>
      <c r="N26" s="1113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45" s="40" customFormat="1" ht="24.95" customHeight="1" thickBo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45" s="40" customFormat="1" ht="24.95" customHeight="1">
      <c r="A28" s="1118" t="s">
        <v>115</v>
      </c>
      <c r="B28" s="1119"/>
      <c r="C28" s="1119"/>
      <c r="D28" s="1119"/>
      <c r="E28" s="1114" t="s">
        <v>538</v>
      </c>
      <c r="F28" s="1115"/>
      <c r="G28" s="1114" t="s">
        <v>539</v>
      </c>
      <c r="H28" s="1115"/>
      <c r="I28" s="1119" t="s">
        <v>116</v>
      </c>
      <c r="J28" s="1119"/>
      <c r="K28" s="1119"/>
      <c r="L28" s="1119"/>
      <c r="M28" s="1119"/>
      <c r="N28" s="1120"/>
    </row>
    <row r="29" spans="1:45" s="40" customFormat="1" ht="24.95" customHeight="1">
      <c r="A29" s="1123" t="s">
        <v>117</v>
      </c>
      <c r="B29" s="1121"/>
      <c r="C29" s="1121" t="s">
        <v>265</v>
      </c>
      <c r="D29" s="1121"/>
      <c r="E29" s="1116"/>
      <c r="F29" s="1117"/>
      <c r="G29" s="1116"/>
      <c r="H29" s="1117"/>
      <c r="I29" s="1121"/>
      <c r="J29" s="1121"/>
      <c r="K29" s="1121"/>
      <c r="L29" s="1121"/>
      <c r="M29" s="1121"/>
      <c r="N29" s="1122"/>
    </row>
    <row r="30" spans="1:45" s="40" customFormat="1" ht="24.95" customHeight="1">
      <c r="A30" s="1124">
        <v>0</v>
      </c>
      <c r="B30" s="1125"/>
      <c r="C30" s="1125">
        <v>0</v>
      </c>
      <c r="D30" s="1125"/>
      <c r="E30" s="1125">
        <v>2</v>
      </c>
      <c r="F30" s="1125"/>
      <c r="G30" s="1125">
        <v>2</v>
      </c>
      <c r="H30" s="1125"/>
      <c r="I30" s="1109">
        <v>0</v>
      </c>
      <c r="J30" s="1109"/>
      <c r="K30" s="1109"/>
      <c r="L30" s="1109"/>
      <c r="M30" s="1109"/>
      <c r="N30" s="1110"/>
    </row>
    <row r="31" spans="1:45" s="40" customFormat="1" ht="24.95" customHeight="1" thickBot="1">
      <c r="A31" s="1126"/>
      <c r="B31" s="1127"/>
      <c r="C31" s="1127"/>
      <c r="D31" s="1127"/>
      <c r="E31" s="1127"/>
      <c r="F31" s="1127"/>
      <c r="G31" s="1127"/>
      <c r="H31" s="1127"/>
      <c r="I31" s="1111"/>
      <c r="J31" s="1111"/>
      <c r="K31" s="1111"/>
      <c r="L31" s="1111"/>
      <c r="M31" s="1111"/>
      <c r="N31" s="1112"/>
    </row>
    <row r="32" spans="1:45" s="40" customFormat="1" ht="24.95" customHeight="1"/>
    <row r="33" spans="1:42" s="40" customFormat="1" ht="24.95" customHeight="1"/>
    <row r="34" spans="1:42" s="40" customFormat="1" ht="24.95" customHeight="1"/>
    <row r="35" spans="1:42" s="40" customFormat="1" ht="24.95" customHeight="1"/>
    <row r="36" spans="1:42" s="40" customFormat="1" ht="24.95" customHeight="1"/>
    <row r="37" spans="1:42" s="40" customFormat="1" ht="24.95" customHeight="1"/>
    <row r="38" spans="1:42" s="40" customFormat="1" ht="24.95" customHeight="1"/>
    <row r="39" spans="1:42" s="40" customFormat="1" ht="24.95" customHeight="1"/>
    <row r="40" spans="1:42" s="40" customFormat="1" ht="24.95" customHeight="1"/>
    <row r="41" spans="1:42" ht="24.9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42"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42" s="40" customFormat="1" ht="18">
      <c r="A43" s="373" t="s">
        <v>163</v>
      </c>
      <c r="G43" s="144"/>
      <c r="H43" s="144"/>
      <c r="R43" s="371" t="s">
        <v>457</v>
      </c>
      <c r="S43" s="144"/>
      <c r="T43" s="144"/>
      <c r="U43" s="144"/>
      <c r="V43" s="144"/>
      <c r="X43" s="144"/>
      <c r="Y43" s="144"/>
      <c r="AH43" s="371" t="s">
        <v>553</v>
      </c>
      <c r="AP43" s="42"/>
    </row>
    <row r="44" spans="1:42" s="144" customFormat="1" ht="18">
      <c r="A44" s="209"/>
      <c r="R44" s="371"/>
      <c r="S44" s="371"/>
      <c r="T44" s="371"/>
      <c r="U44" s="375"/>
      <c r="AH44" s="371"/>
      <c r="AP44" s="399"/>
    </row>
    <row r="45" spans="1:42" s="40" customFormat="1" ht="18">
      <c r="A45" s="373" t="s">
        <v>100</v>
      </c>
      <c r="B45" s="373"/>
      <c r="M45" s="376"/>
      <c r="R45" s="376" t="s">
        <v>100</v>
      </c>
      <c r="AH45" s="376" t="s">
        <v>100</v>
      </c>
      <c r="AP45" s="42"/>
    </row>
    <row r="47" spans="1:42" ht="18">
      <c r="V47" s="153"/>
      <c r="W47" s="153"/>
      <c r="X47" s="153"/>
      <c r="AI47" s="32"/>
    </row>
    <row r="48" spans="1:42" ht="18">
      <c r="V48" s="57"/>
      <c r="W48" s="57"/>
      <c r="X48" s="57"/>
      <c r="AI48" s="32"/>
    </row>
  </sheetData>
  <sheetProtection password="CF44" sheet="1" objects="1" scenarios="1" formatColumns="0" formatRows="0"/>
  <mergeCells count="26">
    <mergeCell ref="H4:J4"/>
    <mergeCell ref="A7:A8"/>
    <mergeCell ref="J7:P7"/>
    <mergeCell ref="X7:AD7"/>
    <mergeCell ref="A5:AQ5"/>
    <mergeCell ref="AQ7:AQ8"/>
    <mergeCell ref="AM7:AP7"/>
    <mergeCell ref="Q7:W7"/>
    <mergeCell ref="B7:I7"/>
    <mergeCell ref="AE7:AL7"/>
    <mergeCell ref="A1:B1"/>
    <mergeCell ref="A2:B2"/>
    <mergeCell ref="A3:B3"/>
    <mergeCell ref="K4:X4"/>
    <mergeCell ref="I30:N31"/>
    <mergeCell ref="A26:N26"/>
    <mergeCell ref="G28:H29"/>
    <mergeCell ref="A28:D28"/>
    <mergeCell ref="I28:N29"/>
    <mergeCell ref="A29:B29"/>
    <mergeCell ref="C29:D29"/>
    <mergeCell ref="E28:F29"/>
    <mergeCell ref="A30:B31"/>
    <mergeCell ref="C30:D31"/>
    <mergeCell ref="E30:F31"/>
    <mergeCell ref="G30:H31"/>
  </mergeCells>
  <conditionalFormatting sqref="I30 A30 C30 G30 E30 B9:AE22">
    <cfRule type="cellIs" dxfId="26" priority="4" operator="equal">
      <formula>"NA"</formula>
    </cfRule>
  </conditionalFormatting>
  <printOptions horizontalCentered="1"/>
  <pageMargins left="0" right="0" top="0.5" bottom="0.5" header="0.3" footer="0.3"/>
  <pageSetup paperSize="9" scale="48" fitToWidth="0" orientation="landscape" r:id="rId1"/>
  <headerFoot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8" tint="-0.499984740745262"/>
  </sheetPr>
  <dimension ref="A1:U19"/>
  <sheetViews>
    <sheetView rightToLeft="1" view="pageBreakPreview" zoomScaleNormal="89" zoomScaleSheetLayoutView="100" workbookViewId="0">
      <selection activeCell="K5" sqref="K5"/>
    </sheetView>
  </sheetViews>
  <sheetFormatPr defaultRowHeight="15"/>
  <cols>
    <col min="1" max="1" width="24.25" style="30" customWidth="1"/>
    <col min="2" max="2" width="18.125" style="30" bestFit="1" customWidth="1"/>
    <col min="3" max="3" width="16.125" style="30" bestFit="1" customWidth="1"/>
    <col min="4" max="4" width="10.125" style="30" customWidth="1"/>
    <col min="5" max="5" width="15.125" style="30" bestFit="1" customWidth="1"/>
    <col min="6" max="7" width="10.125" style="30" bestFit="1" customWidth="1"/>
    <col min="8" max="16" width="5.375" style="30" customWidth="1"/>
    <col min="17" max="17" width="4.75" style="30" customWidth="1"/>
    <col min="18" max="21" width="5.375" style="30" customWidth="1"/>
    <col min="22" max="248" width="9" style="30"/>
    <col min="249" max="249" width="16.875" style="30" customWidth="1"/>
    <col min="250" max="277" width="5.375" style="30" customWidth="1"/>
    <col min="278" max="504" width="9" style="30"/>
    <col min="505" max="505" width="16.875" style="30" customWidth="1"/>
    <col min="506" max="533" width="5.375" style="30" customWidth="1"/>
    <col min="534" max="760" width="9" style="30"/>
    <col min="761" max="761" width="16.875" style="30" customWidth="1"/>
    <col min="762" max="789" width="5.375" style="30" customWidth="1"/>
    <col min="790" max="1016" width="9" style="30"/>
    <col min="1017" max="1017" width="16.875" style="30" customWidth="1"/>
    <col min="1018" max="1045" width="5.375" style="30" customWidth="1"/>
    <col min="1046" max="1272" width="9" style="30"/>
    <col min="1273" max="1273" width="16.875" style="30" customWidth="1"/>
    <col min="1274" max="1301" width="5.375" style="30" customWidth="1"/>
    <col min="1302" max="1528" width="9" style="30"/>
    <col min="1529" max="1529" width="16.875" style="30" customWidth="1"/>
    <col min="1530" max="1557" width="5.375" style="30" customWidth="1"/>
    <col min="1558" max="1784" width="9" style="30"/>
    <col min="1785" max="1785" width="16.875" style="30" customWidth="1"/>
    <col min="1786" max="1813" width="5.375" style="30" customWidth="1"/>
    <col min="1814" max="2040" width="9" style="30"/>
    <col min="2041" max="2041" width="16.875" style="30" customWidth="1"/>
    <col min="2042" max="2069" width="5.375" style="30" customWidth="1"/>
    <col min="2070" max="2296" width="9" style="30"/>
    <col min="2297" max="2297" width="16.875" style="30" customWidth="1"/>
    <col min="2298" max="2325" width="5.375" style="30" customWidth="1"/>
    <col min="2326" max="2552" width="9" style="30"/>
    <col min="2553" max="2553" width="16.875" style="30" customWidth="1"/>
    <col min="2554" max="2581" width="5.375" style="30" customWidth="1"/>
    <col min="2582" max="2808" width="9" style="30"/>
    <col min="2809" max="2809" width="16.875" style="30" customWidth="1"/>
    <col min="2810" max="2837" width="5.375" style="30" customWidth="1"/>
    <col min="2838" max="3064" width="9" style="30"/>
    <col min="3065" max="3065" width="16.875" style="30" customWidth="1"/>
    <col min="3066" max="3093" width="5.375" style="30" customWidth="1"/>
    <col min="3094" max="3320" width="9" style="30"/>
    <col min="3321" max="3321" width="16.875" style="30" customWidth="1"/>
    <col min="3322" max="3349" width="5.375" style="30" customWidth="1"/>
    <col min="3350" max="3576" width="9" style="30"/>
    <col min="3577" max="3577" width="16.875" style="30" customWidth="1"/>
    <col min="3578" max="3605" width="5.375" style="30" customWidth="1"/>
    <col min="3606" max="3832" width="9" style="30"/>
    <col min="3833" max="3833" width="16.875" style="30" customWidth="1"/>
    <col min="3834" max="3861" width="5.375" style="30" customWidth="1"/>
    <col min="3862" max="4088" width="9" style="30"/>
    <col min="4089" max="4089" width="16.875" style="30" customWidth="1"/>
    <col min="4090" max="4117" width="5.375" style="30" customWidth="1"/>
    <col min="4118" max="4344" width="9" style="30"/>
    <col min="4345" max="4345" width="16.875" style="30" customWidth="1"/>
    <col min="4346" max="4373" width="5.375" style="30" customWidth="1"/>
    <col min="4374" max="4600" width="9" style="30"/>
    <col min="4601" max="4601" width="16.875" style="30" customWidth="1"/>
    <col min="4602" max="4629" width="5.375" style="30" customWidth="1"/>
    <col min="4630" max="4856" width="9" style="30"/>
    <col min="4857" max="4857" width="16.875" style="30" customWidth="1"/>
    <col min="4858" max="4885" width="5.375" style="30" customWidth="1"/>
    <col min="4886" max="5112" width="9" style="30"/>
    <col min="5113" max="5113" width="16.875" style="30" customWidth="1"/>
    <col min="5114" max="5141" width="5.375" style="30" customWidth="1"/>
    <col min="5142" max="5368" width="9" style="30"/>
    <col min="5369" max="5369" width="16.875" style="30" customWidth="1"/>
    <col min="5370" max="5397" width="5.375" style="30" customWidth="1"/>
    <col min="5398" max="5624" width="9" style="30"/>
    <col min="5625" max="5625" width="16.875" style="30" customWidth="1"/>
    <col min="5626" max="5653" width="5.375" style="30" customWidth="1"/>
    <col min="5654" max="5880" width="9" style="30"/>
    <col min="5881" max="5881" width="16.875" style="30" customWidth="1"/>
    <col min="5882" max="5909" width="5.375" style="30" customWidth="1"/>
    <col min="5910" max="6136" width="9" style="30"/>
    <col min="6137" max="6137" width="16.875" style="30" customWidth="1"/>
    <col min="6138" max="6165" width="5.375" style="30" customWidth="1"/>
    <col min="6166" max="6392" width="9" style="30"/>
    <col min="6393" max="6393" width="16.875" style="30" customWidth="1"/>
    <col min="6394" max="6421" width="5.375" style="30" customWidth="1"/>
    <col min="6422" max="6648" width="9" style="30"/>
    <col min="6649" max="6649" width="16.875" style="30" customWidth="1"/>
    <col min="6650" max="6677" width="5.375" style="30" customWidth="1"/>
    <col min="6678" max="6904" width="9" style="30"/>
    <col min="6905" max="6905" width="16.875" style="30" customWidth="1"/>
    <col min="6906" max="6933" width="5.375" style="30" customWidth="1"/>
    <col min="6934" max="7160" width="9" style="30"/>
    <col min="7161" max="7161" width="16.875" style="30" customWidth="1"/>
    <col min="7162" max="7189" width="5.375" style="30" customWidth="1"/>
    <col min="7190" max="7416" width="9" style="30"/>
    <col min="7417" max="7417" width="16.875" style="30" customWidth="1"/>
    <col min="7418" max="7445" width="5.375" style="30" customWidth="1"/>
    <col min="7446" max="7672" width="9" style="30"/>
    <col min="7673" max="7673" width="16.875" style="30" customWidth="1"/>
    <col min="7674" max="7701" width="5.375" style="30" customWidth="1"/>
    <col min="7702" max="7928" width="9" style="30"/>
    <col min="7929" max="7929" width="16.875" style="30" customWidth="1"/>
    <col min="7930" max="7957" width="5.375" style="30" customWidth="1"/>
    <col min="7958" max="8184" width="9" style="30"/>
    <col min="8185" max="8185" width="16.875" style="30" customWidth="1"/>
    <col min="8186" max="8213" width="5.375" style="30" customWidth="1"/>
    <col min="8214" max="8440" width="9" style="30"/>
    <col min="8441" max="8441" width="16.875" style="30" customWidth="1"/>
    <col min="8442" max="8469" width="5.375" style="30" customWidth="1"/>
    <col min="8470" max="8696" width="9" style="30"/>
    <col min="8697" max="8697" width="16.875" style="30" customWidth="1"/>
    <col min="8698" max="8725" width="5.375" style="30" customWidth="1"/>
    <col min="8726" max="8952" width="9" style="30"/>
    <col min="8953" max="8953" width="16.875" style="30" customWidth="1"/>
    <col min="8954" max="8981" width="5.375" style="30" customWidth="1"/>
    <col min="8982" max="9208" width="9" style="30"/>
    <col min="9209" max="9209" width="16.875" style="30" customWidth="1"/>
    <col min="9210" max="9237" width="5.375" style="30" customWidth="1"/>
    <col min="9238" max="9464" width="9" style="30"/>
    <col min="9465" max="9465" width="16.875" style="30" customWidth="1"/>
    <col min="9466" max="9493" width="5.375" style="30" customWidth="1"/>
    <col min="9494" max="9720" width="9" style="30"/>
    <col min="9721" max="9721" width="16.875" style="30" customWidth="1"/>
    <col min="9722" max="9749" width="5.375" style="30" customWidth="1"/>
    <col min="9750" max="9976" width="9" style="30"/>
    <col min="9977" max="9977" width="16.875" style="30" customWidth="1"/>
    <col min="9978" max="10005" width="5.375" style="30" customWidth="1"/>
    <col min="10006" max="10232" width="9" style="30"/>
    <col min="10233" max="10233" width="16.875" style="30" customWidth="1"/>
    <col min="10234" max="10261" width="5.375" style="30" customWidth="1"/>
    <col min="10262" max="10488" width="9" style="30"/>
    <col min="10489" max="10489" width="16.875" style="30" customWidth="1"/>
    <col min="10490" max="10517" width="5.375" style="30" customWidth="1"/>
    <col min="10518" max="10744" width="9" style="30"/>
    <col min="10745" max="10745" width="16.875" style="30" customWidth="1"/>
    <col min="10746" max="10773" width="5.375" style="30" customWidth="1"/>
    <col min="10774" max="11000" width="9" style="30"/>
    <col min="11001" max="11001" width="16.875" style="30" customWidth="1"/>
    <col min="11002" max="11029" width="5.375" style="30" customWidth="1"/>
    <col min="11030" max="11256" width="9" style="30"/>
    <col min="11257" max="11257" width="16.875" style="30" customWidth="1"/>
    <col min="11258" max="11285" width="5.375" style="30" customWidth="1"/>
    <col min="11286" max="11512" width="9" style="30"/>
    <col min="11513" max="11513" width="16.875" style="30" customWidth="1"/>
    <col min="11514" max="11541" width="5.375" style="30" customWidth="1"/>
    <col min="11542" max="11768" width="9" style="30"/>
    <col min="11769" max="11769" width="16.875" style="30" customWidth="1"/>
    <col min="11770" max="11797" width="5.375" style="30" customWidth="1"/>
    <col min="11798" max="12024" width="9" style="30"/>
    <col min="12025" max="12025" width="16.875" style="30" customWidth="1"/>
    <col min="12026" max="12053" width="5.375" style="30" customWidth="1"/>
    <col min="12054" max="12280" width="9" style="30"/>
    <col min="12281" max="12281" width="16.875" style="30" customWidth="1"/>
    <col min="12282" max="12309" width="5.375" style="30" customWidth="1"/>
    <col min="12310" max="12536" width="9" style="30"/>
    <col min="12537" max="12537" width="16.875" style="30" customWidth="1"/>
    <col min="12538" max="12565" width="5.375" style="30" customWidth="1"/>
    <col min="12566" max="12792" width="9" style="30"/>
    <col min="12793" max="12793" width="16.875" style="30" customWidth="1"/>
    <col min="12794" max="12821" width="5.375" style="30" customWidth="1"/>
    <col min="12822" max="13048" width="9" style="30"/>
    <col min="13049" max="13049" width="16.875" style="30" customWidth="1"/>
    <col min="13050" max="13077" width="5.375" style="30" customWidth="1"/>
    <col min="13078" max="13304" width="9" style="30"/>
    <col min="13305" max="13305" width="16.875" style="30" customWidth="1"/>
    <col min="13306" max="13333" width="5.375" style="30" customWidth="1"/>
    <col min="13334" max="13560" width="9" style="30"/>
    <col min="13561" max="13561" width="16.875" style="30" customWidth="1"/>
    <col min="13562" max="13589" width="5.375" style="30" customWidth="1"/>
    <col min="13590" max="13816" width="9" style="30"/>
    <col min="13817" max="13817" width="16.875" style="30" customWidth="1"/>
    <col min="13818" max="13845" width="5.375" style="30" customWidth="1"/>
    <col min="13846" max="14072" width="9" style="30"/>
    <col min="14073" max="14073" width="16.875" style="30" customWidth="1"/>
    <col min="14074" max="14101" width="5.375" style="30" customWidth="1"/>
    <col min="14102" max="14328" width="9" style="30"/>
    <col min="14329" max="14329" width="16.875" style="30" customWidth="1"/>
    <col min="14330" max="14357" width="5.375" style="30" customWidth="1"/>
    <col min="14358" max="14584" width="9" style="30"/>
    <col min="14585" max="14585" width="16.875" style="30" customWidth="1"/>
    <col min="14586" max="14613" width="5.375" style="30" customWidth="1"/>
    <col min="14614" max="14840" width="9" style="30"/>
    <col min="14841" max="14841" width="16.875" style="30" customWidth="1"/>
    <col min="14842" max="14869" width="5.375" style="30" customWidth="1"/>
    <col min="14870" max="15096" width="9" style="30"/>
    <col min="15097" max="15097" width="16.875" style="30" customWidth="1"/>
    <col min="15098" max="15125" width="5.375" style="30" customWidth="1"/>
    <col min="15126" max="15352" width="9" style="30"/>
    <col min="15353" max="15353" width="16.875" style="30" customWidth="1"/>
    <col min="15354" max="15381" width="5.375" style="30" customWidth="1"/>
    <col min="15382" max="15608" width="9" style="30"/>
    <col min="15609" max="15609" width="16.875" style="30" customWidth="1"/>
    <col min="15610" max="15637" width="5.375" style="30" customWidth="1"/>
    <col min="15638" max="15864" width="9" style="30"/>
    <col min="15865" max="15865" width="16.875" style="30" customWidth="1"/>
    <col min="15866" max="15893" width="5.375" style="30" customWidth="1"/>
    <col min="15894" max="16120" width="9" style="30"/>
    <col min="16121" max="16121" width="16.875" style="30" customWidth="1"/>
    <col min="16122" max="16149" width="5.375" style="30" customWidth="1"/>
    <col min="16150" max="16384" width="9" style="30"/>
  </cols>
  <sheetData>
    <row r="1" spans="1:21" ht="16.5" customHeight="1">
      <c r="A1" s="988" t="s">
        <v>1</v>
      </c>
      <c r="B1" s="988"/>
    </row>
    <row r="2" spans="1:21" ht="17.25" customHeight="1">
      <c r="A2" s="988" t="s">
        <v>0</v>
      </c>
      <c r="B2" s="988"/>
      <c r="C2" s="19"/>
    </row>
    <row r="3" spans="1:21" ht="14.25" customHeight="1" thickBot="1">
      <c r="A3" s="988" t="s">
        <v>548</v>
      </c>
      <c r="B3" s="988"/>
      <c r="C3" s="19"/>
      <c r="K3" s="271"/>
      <c r="L3" s="271"/>
      <c r="M3" s="271"/>
      <c r="N3" s="271"/>
    </row>
    <row r="4" spans="1:21" ht="21" customHeight="1" thickBot="1">
      <c r="A4" s="65"/>
      <c r="B4" s="175"/>
      <c r="C4" s="175" t="s">
        <v>161</v>
      </c>
      <c r="D4" s="175"/>
      <c r="E4" s="1153" t="s">
        <v>762</v>
      </c>
      <c r="F4" s="1154"/>
      <c r="G4" s="1155"/>
      <c r="H4" s="66"/>
      <c r="I4" s="66"/>
      <c r="J4" s="66"/>
      <c r="K4" s="24"/>
      <c r="L4" s="24"/>
      <c r="M4" s="24"/>
      <c r="N4" s="24"/>
      <c r="O4" s="24"/>
      <c r="P4" s="24"/>
      <c r="Q4" s="24"/>
      <c r="R4" s="272"/>
      <c r="S4" s="272"/>
      <c r="T4" s="272"/>
      <c r="U4" s="272"/>
    </row>
    <row r="5" spans="1:21" ht="82.5" customHeight="1">
      <c r="A5" s="1148" t="s">
        <v>760</v>
      </c>
      <c r="B5" s="1149"/>
      <c r="C5" s="1149"/>
      <c r="D5" s="1149"/>
      <c r="E5" s="1149"/>
      <c r="F5" s="1149"/>
      <c r="G5" s="1149"/>
      <c r="H5" s="1149"/>
      <c r="I5" s="1149"/>
      <c r="J5" s="1149"/>
      <c r="K5" s="44"/>
      <c r="L5" s="44"/>
      <c r="M5" s="44"/>
      <c r="N5" s="44"/>
      <c r="O5" s="44"/>
      <c r="P5" s="44"/>
      <c r="Q5" s="44"/>
      <c r="R5" s="272"/>
      <c r="S5" s="272"/>
      <c r="T5" s="272"/>
      <c r="U5" s="272"/>
    </row>
    <row r="6" spans="1:21" ht="15.75" thickBot="1"/>
    <row r="7" spans="1:21" s="40" customFormat="1" ht="24.95" customHeight="1">
      <c r="A7" s="1150" t="s">
        <v>363</v>
      </c>
      <c r="B7" s="254"/>
      <c r="C7" s="173" t="s">
        <v>267</v>
      </c>
      <c r="D7" s="173" t="s">
        <v>268</v>
      </c>
      <c r="E7" s="173" t="s">
        <v>269</v>
      </c>
      <c r="F7" s="253" t="s">
        <v>270</v>
      </c>
    </row>
    <row r="8" spans="1:21" s="40" customFormat="1" ht="24.95" customHeight="1" thickBot="1">
      <c r="A8" s="1151"/>
      <c r="B8" s="274" t="s">
        <v>249</v>
      </c>
      <c r="C8" s="574" t="s">
        <v>230</v>
      </c>
      <c r="D8" s="574" t="s">
        <v>230</v>
      </c>
      <c r="E8" s="574" t="s">
        <v>230</v>
      </c>
      <c r="F8" s="574" t="s">
        <v>230</v>
      </c>
    </row>
    <row r="9" spans="1:21" s="40" customFormat="1" ht="24.95" customHeight="1" thickBot="1">
      <c r="H9" s="273"/>
      <c r="I9" s="273"/>
      <c r="J9" s="273"/>
      <c r="K9" s="273"/>
    </row>
    <row r="10" spans="1:21" s="40" customFormat="1" ht="24.95" customHeight="1">
      <c r="A10" s="1005" t="s">
        <v>275</v>
      </c>
      <c r="B10" s="254"/>
      <c r="C10" s="275" t="s">
        <v>266</v>
      </c>
      <c r="D10" s="254" t="s">
        <v>271</v>
      </c>
      <c r="E10" s="254" t="s">
        <v>272</v>
      </c>
      <c r="F10" s="254" t="s">
        <v>273</v>
      </c>
      <c r="G10" s="253" t="s">
        <v>274</v>
      </c>
      <c r="H10" s="273"/>
      <c r="I10" s="273"/>
      <c r="J10" s="273"/>
      <c r="K10" s="273"/>
    </row>
    <row r="11" spans="1:21" s="40" customFormat="1" ht="24.95" customHeight="1" thickBot="1">
      <c r="A11" s="1152"/>
      <c r="B11" s="274" t="s">
        <v>249</v>
      </c>
      <c r="C11" s="574" t="s">
        <v>230</v>
      </c>
      <c r="D11" s="574" t="s">
        <v>230</v>
      </c>
      <c r="E11" s="574" t="s">
        <v>230</v>
      </c>
      <c r="F11" s="574" t="s">
        <v>230</v>
      </c>
      <c r="G11" s="574" t="s">
        <v>230</v>
      </c>
      <c r="H11" s="273"/>
      <c r="I11" s="273"/>
      <c r="J11" s="273"/>
      <c r="K11" s="273"/>
    </row>
    <row r="13" spans="1:21" s="58" customFormat="1" ht="37.5" customHeight="1">
      <c r="A13" s="58" t="s">
        <v>91</v>
      </c>
      <c r="E13" s="58" t="s">
        <v>294</v>
      </c>
      <c r="G13" s="2"/>
      <c r="H13" s="2"/>
      <c r="J13" s="58" t="s">
        <v>72</v>
      </c>
    </row>
    <row r="14" spans="1:21" s="58" customFormat="1" ht="37.5" customHeight="1">
      <c r="A14" s="174"/>
      <c r="B14" s="174"/>
      <c r="C14" s="174"/>
      <c r="D14" s="174"/>
      <c r="E14" s="174"/>
      <c r="F14" s="174"/>
      <c r="G14" s="76"/>
      <c r="H14" s="76"/>
      <c r="I14" s="174"/>
      <c r="J14" s="174"/>
      <c r="K14" s="174"/>
      <c r="L14" s="174"/>
      <c r="M14" s="174"/>
    </row>
    <row r="15" spans="1:21" s="58" customFormat="1" ht="37.5" customHeight="1">
      <c r="A15" s="58" t="s">
        <v>93</v>
      </c>
      <c r="E15" s="58" t="s">
        <v>93</v>
      </c>
      <c r="G15" s="2"/>
      <c r="H15" s="2"/>
      <c r="J15" s="58" t="s">
        <v>93</v>
      </c>
    </row>
    <row r="16" spans="1:21" s="150" customFormat="1" ht="37.5" customHeight="1">
      <c r="H16" s="161"/>
      <c r="I16" s="161"/>
    </row>
    <row r="17" customFormat="1" ht="14.25"/>
    <row r="18" customFormat="1" ht="14.25"/>
    <row r="19" customFormat="1" ht="14.25"/>
  </sheetData>
  <sheetProtection password="CF44" sheet="1" objects="1" scenarios="1" formatColumns="0" formatRows="0"/>
  <mergeCells count="7">
    <mergeCell ref="A5:J5"/>
    <mergeCell ref="A7:A8"/>
    <mergeCell ref="A10:A11"/>
    <mergeCell ref="E4:G4"/>
    <mergeCell ref="A1:B1"/>
    <mergeCell ref="A2:B2"/>
    <mergeCell ref="A3:B3"/>
  </mergeCells>
  <conditionalFormatting sqref="C8:F8 C11:G11">
    <cfRule type="cellIs" dxfId="25" priority="1" operator="equal">
      <formula>"NA"</formula>
    </cfRule>
  </conditionalFormatting>
  <printOptions horizontalCentered="1"/>
  <pageMargins left="0.23622047244094499" right="0.23622047244094499" top="0.23622047244094499" bottom="0.23622047244094499" header="0.31496062992126" footer="0.31496062992126"/>
  <pageSetup paperSize="9" scale="75" orientation="landscape" r:id="rId1"/>
  <headerFooter>
    <oddFooter>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8" tint="-0.499984740745262"/>
    <pageSetUpPr fitToPage="1"/>
  </sheetPr>
  <dimension ref="A1:K20"/>
  <sheetViews>
    <sheetView rightToLeft="1" zoomScaleSheetLayoutView="100" workbookViewId="0">
      <selection activeCell="H5" sqref="H5"/>
    </sheetView>
  </sheetViews>
  <sheetFormatPr defaultRowHeight="14.25"/>
  <cols>
    <col min="1" max="1" width="5.625" customWidth="1"/>
    <col min="2" max="2" width="11" customWidth="1"/>
    <col min="3" max="4" width="12.75" customWidth="1"/>
    <col min="5" max="5" width="13.625" bestFit="1" customWidth="1"/>
    <col min="6" max="6" width="14" bestFit="1" customWidth="1"/>
    <col min="7" max="7" width="12.625" customWidth="1"/>
    <col min="8" max="8" width="14.875" bestFit="1" customWidth="1"/>
    <col min="9" max="9" width="11.625" customWidth="1"/>
    <col min="10" max="10" width="11" customWidth="1"/>
  </cols>
  <sheetData>
    <row r="1" spans="1:11" ht="23.25" customHeight="1">
      <c r="A1" s="988" t="s">
        <v>1</v>
      </c>
      <c r="B1" s="988"/>
      <c r="C1" s="988"/>
      <c r="D1" s="3"/>
      <c r="H1" s="2"/>
    </row>
    <row r="2" spans="1:11" ht="21" customHeight="1" thickBot="1">
      <c r="A2" s="988" t="s">
        <v>0</v>
      </c>
      <c r="B2" s="988"/>
      <c r="C2" s="988"/>
      <c r="D2" s="3"/>
      <c r="K2" s="2"/>
    </row>
    <row r="3" spans="1:11" ht="21" customHeight="1" thickBot="1">
      <c r="A3" s="988" t="s">
        <v>548</v>
      </c>
      <c r="B3" s="988"/>
      <c r="C3" s="988"/>
      <c r="D3" s="177"/>
      <c r="E3" s="292" t="s">
        <v>183</v>
      </c>
      <c r="F3" s="1018" t="s">
        <v>762</v>
      </c>
      <c r="G3" s="1019"/>
      <c r="H3" s="1020"/>
    </row>
    <row r="4" spans="1:11">
      <c r="B4" s="61"/>
      <c r="C4" s="61"/>
      <c r="D4" s="61"/>
      <c r="E4" s="61"/>
      <c r="F4" s="61"/>
      <c r="G4" s="61"/>
      <c r="H4" s="61"/>
    </row>
    <row r="5" spans="1:11" ht="39.75" customHeight="1">
      <c r="B5" s="1163" t="s">
        <v>761</v>
      </c>
      <c r="C5" s="1164"/>
      <c r="D5" s="1164"/>
      <c r="E5" s="1164"/>
      <c r="F5" s="1164"/>
      <c r="G5" s="1164"/>
      <c r="H5" s="158"/>
      <c r="I5" s="9"/>
      <c r="J5" s="9"/>
    </row>
    <row r="6" spans="1:11" ht="51.75" customHeight="1">
      <c r="B6" s="1159" t="s">
        <v>203</v>
      </c>
      <c r="C6" s="1160"/>
      <c r="D6" s="1160"/>
      <c r="E6" s="1160"/>
      <c r="F6" s="1160"/>
      <c r="G6" s="1161"/>
    </row>
    <row r="7" spans="1:11" s="1" customFormat="1" ht="27" customHeight="1">
      <c r="B7" s="1157" t="s">
        <v>204</v>
      </c>
      <c r="C7" s="1162"/>
      <c r="D7" s="1158"/>
      <c r="E7" s="1157" t="s">
        <v>205</v>
      </c>
      <c r="F7" s="1158"/>
      <c r="G7" s="1165" t="s">
        <v>206</v>
      </c>
    </row>
    <row r="8" spans="1:11" s="1" customFormat="1" ht="27" customHeight="1">
      <c r="B8" s="133" t="s">
        <v>207</v>
      </c>
      <c r="C8" s="133" t="s">
        <v>208</v>
      </c>
      <c r="D8" s="141" t="s">
        <v>114</v>
      </c>
      <c r="E8" s="157" t="s">
        <v>460</v>
      </c>
      <c r="F8" s="127" t="s">
        <v>461</v>
      </c>
      <c r="G8" s="1166"/>
    </row>
    <row r="9" spans="1:11" s="1" customFormat="1" ht="36" customHeight="1">
      <c r="B9" s="575" t="s">
        <v>230</v>
      </c>
      <c r="C9" s="575" t="s">
        <v>230</v>
      </c>
      <c r="D9" s="576">
        <f>SUM(B9:C9)</f>
        <v>0</v>
      </c>
      <c r="E9" s="575" t="s">
        <v>230</v>
      </c>
      <c r="F9" s="575" t="s">
        <v>230</v>
      </c>
      <c r="G9" s="575" t="s">
        <v>230</v>
      </c>
    </row>
    <row r="10" spans="1:11">
      <c r="B10" s="1156"/>
      <c r="C10" s="1156"/>
      <c r="D10" s="146"/>
      <c r="E10" s="1156"/>
      <c r="F10" s="1156"/>
      <c r="G10" s="1156"/>
      <c r="H10" s="1156"/>
    </row>
    <row r="11" spans="1:11" s="58" customFormat="1" ht="37.5" customHeight="1">
      <c r="B11" s="58" t="s">
        <v>91</v>
      </c>
      <c r="E11" s="58" t="s">
        <v>294</v>
      </c>
      <c r="H11" s="58" t="s">
        <v>92</v>
      </c>
    </row>
    <row r="12" spans="1:11" s="419" customFormat="1" ht="37.5" customHeight="1"/>
    <row r="13" spans="1:11" s="58" customFormat="1" ht="37.5" customHeight="1">
      <c r="B13" s="58" t="s">
        <v>93</v>
      </c>
      <c r="E13" s="58" t="s">
        <v>93</v>
      </c>
      <c r="H13" s="58" t="s">
        <v>93</v>
      </c>
    </row>
    <row r="14" spans="1:11" s="150" customFormat="1" ht="37.5" customHeight="1">
      <c r="G14" s="161"/>
    </row>
    <row r="18" spans="1:11" ht="15">
      <c r="A18" s="30"/>
      <c r="G18" s="30"/>
      <c r="J18" s="30"/>
      <c r="K18" s="30"/>
    </row>
    <row r="20" spans="1:11" ht="27.75" customHeight="1">
      <c r="B20" s="4"/>
    </row>
  </sheetData>
  <sheetProtection password="CF44" sheet="1" objects="1" scenarios="1" formatColumns="0" formatRows="0"/>
  <mergeCells count="12">
    <mergeCell ref="A1:C1"/>
    <mergeCell ref="A2:C2"/>
    <mergeCell ref="A3:C3"/>
    <mergeCell ref="B5:G5"/>
    <mergeCell ref="G7:G8"/>
    <mergeCell ref="B10:C10"/>
    <mergeCell ref="E10:F10"/>
    <mergeCell ref="G10:H10"/>
    <mergeCell ref="F3:H3"/>
    <mergeCell ref="E7:F7"/>
    <mergeCell ref="B6:G6"/>
    <mergeCell ref="B7:D7"/>
  </mergeCells>
  <conditionalFormatting sqref="B9:D9">
    <cfRule type="cellIs" dxfId="24" priority="3" operator="equal">
      <formula>"NA"</formula>
    </cfRule>
  </conditionalFormatting>
  <conditionalFormatting sqref="E9:G9">
    <cfRule type="cellIs" dxfId="23" priority="1" operator="equal">
      <formula>"NA"</formula>
    </cfRule>
  </conditionalFormatting>
  <printOptions horizontalCentered="1"/>
  <pageMargins left="0.7" right="0.7" top="0.75" bottom="0.75" header="0.3" footer="0.3"/>
  <pageSetup paperSize="9" orientation="landscape" r:id="rId1"/>
  <headerFoot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5" tint="-0.249977111117893"/>
  </sheetPr>
  <dimension ref="A1:AI48"/>
  <sheetViews>
    <sheetView rightToLeft="1" view="pageBreakPreview" zoomScale="55" zoomScaleNormal="70" zoomScaleSheetLayoutView="55" workbookViewId="0">
      <selection activeCell="K3" sqref="K3:T3"/>
    </sheetView>
  </sheetViews>
  <sheetFormatPr defaultRowHeight="18"/>
  <cols>
    <col min="1" max="1" width="37.625" style="101" customWidth="1"/>
    <col min="2" max="4" width="10" style="101" customWidth="1"/>
    <col min="5" max="23" width="10" style="64" customWidth="1"/>
    <col min="24" max="24" width="11.875" style="64" customWidth="1"/>
    <col min="25" max="26" width="13.25" style="64" customWidth="1"/>
    <col min="27" max="27" width="10" style="64" bestFit="1" customWidth="1"/>
    <col min="28" max="276" width="9.125" style="64"/>
    <col min="277" max="277" width="22" style="64" customWidth="1"/>
    <col min="278" max="278" width="12.625" style="64" customWidth="1"/>
    <col min="279" max="279" width="12" style="64" customWidth="1"/>
    <col min="280" max="280" width="13" style="64" customWidth="1"/>
    <col min="281" max="532" width="9.125" style="64"/>
    <col min="533" max="533" width="22" style="64" customWidth="1"/>
    <col min="534" max="534" width="12.625" style="64" customWidth="1"/>
    <col min="535" max="535" width="12" style="64" customWidth="1"/>
    <col min="536" max="536" width="13" style="64" customWidth="1"/>
    <col min="537" max="788" width="9.125" style="64"/>
    <col min="789" max="789" width="22" style="64" customWidth="1"/>
    <col min="790" max="790" width="12.625" style="64" customWidth="1"/>
    <col min="791" max="791" width="12" style="64" customWidth="1"/>
    <col min="792" max="792" width="13" style="64" customWidth="1"/>
    <col min="793" max="1044" width="9.125" style="64"/>
    <col min="1045" max="1045" width="22" style="64" customWidth="1"/>
    <col min="1046" max="1046" width="12.625" style="64" customWidth="1"/>
    <col min="1047" max="1047" width="12" style="64" customWidth="1"/>
    <col min="1048" max="1048" width="13" style="64" customWidth="1"/>
    <col min="1049" max="1300" width="9.125" style="64"/>
    <col min="1301" max="1301" width="22" style="64" customWidth="1"/>
    <col min="1302" max="1302" width="12.625" style="64" customWidth="1"/>
    <col min="1303" max="1303" width="12" style="64" customWidth="1"/>
    <col min="1304" max="1304" width="13" style="64" customWidth="1"/>
    <col min="1305" max="1556" width="9.125" style="64"/>
    <col min="1557" max="1557" width="22" style="64" customWidth="1"/>
    <col min="1558" max="1558" width="12.625" style="64" customWidth="1"/>
    <col min="1559" max="1559" width="12" style="64" customWidth="1"/>
    <col min="1560" max="1560" width="13" style="64" customWidth="1"/>
    <col min="1561" max="1812" width="9.125" style="64"/>
    <col min="1813" max="1813" width="22" style="64" customWidth="1"/>
    <col min="1814" max="1814" width="12.625" style="64" customWidth="1"/>
    <col min="1815" max="1815" width="12" style="64" customWidth="1"/>
    <col min="1816" max="1816" width="13" style="64" customWidth="1"/>
    <col min="1817" max="2068" width="9.125" style="64"/>
    <col min="2069" max="2069" width="22" style="64" customWidth="1"/>
    <col min="2070" max="2070" width="12.625" style="64" customWidth="1"/>
    <col min="2071" max="2071" width="12" style="64" customWidth="1"/>
    <col min="2072" max="2072" width="13" style="64" customWidth="1"/>
    <col min="2073" max="2324" width="9.125" style="64"/>
    <col min="2325" max="2325" width="22" style="64" customWidth="1"/>
    <col min="2326" max="2326" width="12.625" style="64" customWidth="1"/>
    <col min="2327" max="2327" width="12" style="64" customWidth="1"/>
    <col min="2328" max="2328" width="13" style="64" customWidth="1"/>
    <col min="2329" max="2580" width="9.125" style="64"/>
    <col min="2581" max="2581" width="22" style="64" customWidth="1"/>
    <col min="2582" max="2582" width="12.625" style="64" customWidth="1"/>
    <col min="2583" max="2583" width="12" style="64" customWidth="1"/>
    <col min="2584" max="2584" width="13" style="64" customWidth="1"/>
    <col min="2585" max="2836" width="9.125" style="64"/>
    <col min="2837" max="2837" width="22" style="64" customWidth="1"/>
    <col min="2838" max="2838" width="12.625" style="64" customWidth="1"/>
    <col min="2839" max="2839" width="12" style="64" customWidth="1"/>
    <col min="2840" max="2840" width="13" style="64" customWidth="1"/>
    <col min="2841" max="3092" width="9.125" style="64"/>
    <col min="3093" max="3093" width="22" style="64" customWidth="1"/>
    <col min="3094" max="3094" width="12.625" style="64" customWidth="1"/>
    <col min="3095" max="3095" width="12" style="64" customWidth="1"/>
    <col min="3096" max="3096" width="13" style="64" customWidth="1"/>
    <col min="3097" max="3348" width="9.125" style="64"/>
    <col min="3349" max="3349" width="22" style="64" customWidth="1"/>
    <col min="3350" max="3350" width="12.625" style="64" customWidth="1"/>
    <col min="3351" max="3351" width="12" style="64" customWidth="1"/>
    <col min="3352" max="3352" width="13" style="64" customWidth="1"/>
    <col min="3353" max="3604" width="9.125" style="64"/>
    <col min="3605" max="3605" width="22" style="64" customWidth="1"/>
    <col min="3606" max="3606" width="12.625" style="64" customWidth="1"/>
    <col min="3607" max="3607" width="12" style="64" customWidth="1"/>
    <col min="3608" max="3608" width="13" style="64" customWidth="1"/>
    <col min="3609" max="3860" width="9.125" style="64"/>
    <col min="3861" max="3861" width="22" style="64" customWidth="1"/>
    <col min="3862" max="3862" width="12.625" style="64" customWidth="1"/>
    <col min="3863" max="3863" width="12" style="64" customWidth="1"/>
    <col min="3864" max="3864" width="13" style="64" customWidth="1"/>
    <col min="3865" max="4116" width="9.125" style="64"/>
    <col min="4117" max="4117" width="22" style="64" customWidth="1"/>
    <col min="4118" max="4118" width="12.625" style="64" customWidth="1"/>
    <col min="4119" max="4119" width="12" style="64" customWidth="1"/>
    <col min="4120" max="4120" width="13" style="64" customWidth="1"/>
    <col min="4121" max="4372" width="9.125" style="64"/>
    <col min="4373" max="4373" width="22" style="64" customWidth="1"/>
    <col min="4374" max="4374" width="12.625" style="64" customWidth="1"/>
    <col min="4375" max="4375" width="12" style="64" customWidth="1"/>
    <col min="4376" max="4376" width="13" style="64" customWidth="1"/>
    <col min="4377" max="4628" width="9.125" style="64"/>
    <col min="4629" max="4629" width="22" style="64" customWidth="1"/>
    <col min="4630" max="4630" width="12.625" style="64" customWidth="1"/>
    <col min="4631" max="4631" width="12" style="64" customWidth="1"/>
    <col min="4632" max="4632" width="13" style="64" customWidth="1"/>
    <col min="4633" max="4884" width="9.125" style="64"/>
    <col min="4885" max="4885" width="22" style="64" customWidth="1"/>
    <col min="4886" max="4886" width="12.625" style="64" customWidth="1"/>
    <col min="4887" max="4887" width="12" style="64" customWidth="1"/>
    <col min="4888" max="4888" width="13" style="64" customWidth="1"/>
    <col min="4889" max="5140" width="9.125" style="64"/>
    <col min="5141" max="5141" width="22" style="64" customWidth="1"/>
    <col min="5142" max="5142" width="12.625" style="64" customWidth="1"/>
    <col min="5143" max="5143" width="12" style="64" customWidth="1"/>
    <col min="5144" max="5144" width="13" style="64" customWidth="1"/>
    <col min="5145" max="5396" width="9.125" style="64"/>
    <col min="5397" max="5397" width="22" style="64" customWidth="1"/>
    <col min="5398" max="5398" width="12.625" style="64" customWidth="1"/>
    <col min="5399" max="5399" width="12" style="64" customWidth="1"/>
    <col min="5400" max="5400" width="13" style="64" customWidth="1"/>
    <col min="5401" max="5652" width="9.125" style="64"/>
    <col min="5653" max="5653" width="22" style="64" customWidth="1"/>
    <col min="5654" max="5654" width="12.625" style="64" customWidth="1"/>
    <col min="5655" max="5655" width="12" style="64" customWidth="1"/>
    <col min="5656" max="5656" width="13" style="64" customWidth="1"/>
    <col min="5657" max="5908" width="9.125" style="64"/>
    <col min="5909" max="5909" width="22" style="64" customWidth="1"/>
    <col min="5910" max="5910" width="12.625" style="64" customWidth="1"/>
    <col min="5911" max="5911" width="12" style="64" customWidth="1"/>
    <col min="5912" max="5912" width="13" style="64" customWidth="1"/>
    <col min="5913" max="6164" width="9.125" style="64"/>
    <col min="6165" max="6165" width="22" style="64" customWidth="1"/>
    <col min="6166" max="6166" width="12.625" style="64" customWidth="1"/>
    <col min="6167" max="6167" width="12" style="64" customWidth="1"/>
    <col min="6168" max="6168" width="13" style="64" customWidth="1"/>
    <col min="6169" max="6420" width="9.125" style="64"/>
    <col min="6421" max="6421" width="22" style="64" customWidth="1"/>
    <col min="6422" max="6422" width="12.625" style="64" customWidth="1"/>
    <col min="6423" max="6423" width="12" style="64" customWidth="1"/>
    <col min="6424" max="6424" width="13" style="64" customWidth="1"/>
    <col min="6425" max="6676" width="9.125" style="64"/>
    <col min="6677" max="6677" width="22" style="64" customWidth="1"/>
    <col min="6678" max="6678" width="12.625" style="64" customWidth="1"/>
    <col min="6679" max="6679" width="12" style="64" customWidth="1"/>
    <col min="6680" max="6680" width="13" style="64" customWidth="1"/>
    <col min="6681" max="6932" width="9.125" style="64"/>
    <col min="6933" max="6933" width="22" style="64" customWidth="1"/>
    <col min="6934" max="6934" width="12.625" style="64" customWidth="1"/>
    <col min="6935" max="6935" width="12" style="64" customWidth="1"/>
    <col min="6936" max="6936" width="13" style="64" customWidth="1"/>
    <col min="6937" max="7188" width="9.125" style="64"/>
    <col min="7189" max="7189" width="22" style="64" customWidth="1"/>
    <col min="7190" max="7190" width="12.625" style="64" customWidth="1"/>
    <col min="7191" max="7191" width="12" style="64" customWidth="1"/>
    <col min="7192" max="7192" width="13" style="64" customWidth="1"/>
    <col min="7193" max="7444" width="9.125" style="64"/>
    <col min="7445" max="7445" width="22" style="64" customWidth="1"/>
    <col min="7446" max="7446" width="12.625" style="64" customWidth="1"/>
    <col min="7447" max="7447" width="12" style="64" customWidth="1"/>
    <col min="7448" max="7448" width="13" style="64" customWidth="1"/>
    <col min="7449" max="7700" width="9.125" style="64"/>
    <col min="7701" max="7701" width="22" style="64" customWidth="1"/>
    <col min="7702" max="7702" width="12.625" style="64" customWidth="1"/>
    <col min="7703" max="7703" width="12" style="64" customWidth="1"/>
    <col min="7704" max="7704" width="13" style="64" customWidth="1"/>
    <col min="7705" max="7956" width="9.125" style="64"/>
    <col min="7957" max="7957" width="22" style="64" customWidth="1"/>
    <col min="7958" max="7958" width="12.625" style="64" customWidth="1"/>
    <col min="7959" max="7959" width="12" style="64" customWidth="1"/>
    <col min="7960" max="7960" width="13" style="64" customWidth="1"/>
    <col min="7961" max="8212" width="9.125" style="64"/>
    <col min="8213" max="8213" width="22" style="64" customWidth="1"/>
    <col min="8214" max="8214" width="12.625" style="64" customWidth="1"/>
    <col min="8215" max="8215" width="12" style="64" customWidth="1"/>
    <col min="8216" max="8216" width="13" style="64" customWidth="1"/>
    <col min="8217" max="8468" width="9.125" style="64"/>
    <col min="8469" max="8469" width="22" style="64" customWidth="1"/>
    <col min="8470" max="8470" width="12.625" style="64" customWidth="1"/>
    <col min="8471" max="8471" width="12" style="64" customWidth="1"/>
    <col min="8472" max="8472" width="13" style="64" customWidth="1"/>
    <col min="8473" max="8724" width="9.125" style="64"/>
    <col min="8725" max="8725" width="22" style="64" customWidth="1"/>
    <col min="8726" max="8726" width="12.625" style="64" customWidth="1"/>
    <col min="8727" max="8727" width="12" style="64" customWidth="1"/>
    <col min="8728" max="8728" width="13" style="64" customWidth="1"/>
    <col min="8729" max="8980" width="9.125" style="64"/>
    <col min="8981" max="8981" width="22" style="64" customWidth="1"/>
    <col min="8982" max="8982" width="12.625" style="64" customWidth="1"/>
    <col min="8983" max="8983" width="12" style="64" customWidth="1"/>
    <col min="8984" max="8984" width="13" style="64" customWidth="1"/>
    <col min="8985" max="9236" width="9.125" style="64"/>
    <col min="9237" max="9237" width="22" style="64" customWidth="1"/>
    <col min="9238" max="9238" width="12.625" style="64" customWidth="1"/>
    <col min="9239" max="9239" width="12" style="64" customWidth="1"/>
    <col min="9240" max="9240" width="13" style="64" customWidth="1"/>
    <col min="9241" max="9492" width="9.125" style="64"/>
    <col min="9493" max="9493" width="22" style="64" customWidth="1"/>
    <col min="9494" max="9494" width="12.625" style="64" customWidth="1"/>
    <col min="9495" max="9495" width="12" style="64" customWidth="1"/>
    <col min="9496" max="9496" width="13" style="64" customWidth="1"/>
    <col min="9497" max="9748" width="9.125" style="64"/>
    <col min="9749" max="9749" width="22" style="64" customWidth="1"/>
    <col min="9750" max="9750" width="12.625" style="64" customWidth="1"/>
    <col min="9751" max="9751" width="12" style="64" customWidth="1"/>
    <col min="9752" max="9752" width="13" style="64" customWidth="1"/>
    <col min="9753" max="10004" width="9.125" style="64"/>
    <col min="10005" max="10005" width="22" style="64" customWidth="1"/>
    <col min="10006" max="10006" width="12.625" style="64" customWidth="1"/>
    <col min="10007" max="10007" width="12" style="64" customWidth="1"/>
    <col min="10008" max="10008" width="13" style="64" customWidth="1"/>
    <col min="10009" max="10260" width="9.125" style="64"/>
    <col min="10261" max="10261" width="22" style="64" customWidth="1"/>
    <col min="10262" max="10262" width="12.625" style="64" customWidth="1"/>
    <col min="10263" max="10263" width="12" style="64" customWidth="1"/>
    <col min="10264" max="10264" width="13" style="64" customWidth="1"/>
    <col min="10265" max="10516" width="9.125" style="64"/>
    <col min="10517" max="10517" width="22" style="64" customWidth="1"/>
    <col min="10518" max="10518" width="12.625" style="64" customWidth="1"/>
    <col min="10519" max="10519" width="12" style="64" customWidth="1"/>
    <col min="10520" max="10520" width="13" style="64" customWidth="1"/>
    <col min="10521" max="10772" width="9.125" style="64"/>
    <col min="10773" max="10773" width="22" style="64" customWidth="1"/>
    <col min="10774" max="10774" width="12.625" style="64" customWidth="1"/>
    <col min="10775" max="10775" width="12" style="64" customWidth="1"/>
    <col min="10776" max="10776" width="13" style="64" customWidth="1"/>
    <col min="10777" max="11028" width="9.125" style="64"/>
    <col min="11029" max="11029" width="22" style="64" customWidth="1"/>
    <col min="11030" max="11030" width="12.625" style="64" customWidth="1"/>
    <col min="11031" max="11031" width="12" style="64" customWidth="1"/>
    <col min="11032" max="11032" width="13" style="64" customWidth="1"/>
    <col min="11033" max="11284" width="9.125" style="64"/>
    <col min="11285" max="11285" width="22" style="64" customWidth="1"/>
    <col min="11286" max="11286" width="12.625" style="64" customWidth="1"/>
    <col min="11287" max="11287" width="12" style="64" customWidth="1"/>
    <col min="11288" max="11288" width="13" style="64" customWidth="1"/>
    <col min="11289" max="11540" width="9.125" style="64"/>
    <col min="11541" max="11541" width="22" style="64" customWidth="1"/>
    <col min="11542" max="11542" width="12.625" style="64" customWidth="1"/>
    <col min="11543" max="11543" width="12" style="64" customWidth="1"/>
    <col min="11544" max="11544" width="13" style="64" customWidth="1"/>
    <col min="11545" max="11796" width="9.125" style="64"/>
    <col min="11797" max="11797" width="22" style="64" customWidth="1"/>
    <col min="11798" max="11798" width="12.625" style="64" customWidth="1"/>
    <col min="11799" max="11799" width="12" style="64" customWidth="1"/>
    <col min="11800" max="11800" width="13" style="64" customWidth="1"/>
    <col min="11801" max="12052" width="9.125" style="64"/>
    <col min="12053" max="12053" width="22" style="64" customWidth="1"/>
    <col min="12054" max="12054" width="12.625" style="64" customWidth="1"/>
    <col min="12055" max="12055" width="12" style="64" customWidth="1"/>
    <col min="12056" max="12056" width="13" style="64" customWidth="1"/>
    <col min="12057" max="12308" width="9.125" style="64"/>
    <col min="12309" max="12309" width="22" style="64" customWidth="1"/>
    <col min="12310" max="12310" width="12.625" style="64" customWidth="1"/>
    <col min="12311" max="12311" width="12" style="64" customWidth="1"/>
    <col min="12312" max="12312" width="13" style="64" customWidth="1"/>
    <col min="12313" max="12564" width="9.125" style="64"/>
    <col min="12565" max="12565" width="22" style="64" customWidth="1"/>
    <col min="12566" max="12566" width="12.625" style="64" customWidth="1"/>
    <col min="12567" max="12567" width="12" style="64" customWidth="1"/>
    <col min="12568" max="12568" width="13" style="64" customWidth="1"/>
    <col min="12569" max="12820" width="9.125" style="64"/>
    <col min="12821" max="12821" width="22" style="64" customWidth="1"/>
    <col min="12822" max="12822" width="12.625" style="64" customWidth="1"/>
    <col min="12823" max="12823" width="12" style="64" customWidth="1"/>
    <col min="12824" max="12824" width="13" style="64" customWidth="1"/>
    <col min="12825" max="13076" width="9.125" style="64"/>
    <col min="13077" max="13077" width="22" style="64" customWidth="1"/>
    <col min="13078" max="13078" width="12.625" style="64" customWidth="1"/>
    <col min="13079" max="13079" width="12" style="64" customWidth="1"/>
    <col min="13080" max="13080" width="13" style="64" customWidth="1"/>
    <col min="13081" max="13332" width="9.125" style="64"/>
    <col min="13333" max="13333" width="22" style="64" customWidth="1"/>
    <col min="13334" max="13334" width="12.625" style="64" customWidth="1"/>
    <col min="13335" max="13335" width="12" style="64" customWidth="1"/>
    <col min="13336" max="13336" width="13" style="64" customWidth="1"/>
    <col min="13337" max="13588" width="9.125" style="64"/>
    <col min="13589" max="13589" width="22" style="64" customWidth="1"/>
    <col min="13590" max="13590" width="12.625" style="64" customWidth="1"/>
    <col min="13591" max="13591" width="12" style="64" customWidth="1"/>
    <col min="13592" max="13592" width="13" style="64" customWidth="1"/>
    <col min="13593" max="13844" width="9.125" style="64"/>
    <col min="13845" max="13845" width="22" style="64" customWidth="1"/>
    <col min="13846" max="13846" width="12.625" style="64" customWidth="1"/>
    <col min="13847" max="13847" width="12" style="64" customWidth="1"/>
    <col min="13848" max="13848" width="13" style="64" customWidth="1"/>
    <col min="13849" max="14100" width="9.125" style="64"/>
    <col min="14101" max="14101" width="22" style="64" customWidth="1"/>
    <col min="14102" max="14102" width="12.625" style="64" customWidth="1"/>
    <col min="14103" max="14103" width="12" style="64" customWidth="1"/>
    <col min="14104" max="14104" width="13" style="64" customWidth="1"/>
    <col min="14105" max="14356" width="9.125" style="64"/>
    <col min="14357" max="14357" width="22" style="64" customWidth="1"/>
    <col min="14358" max="14358" width="12.625" style="64" customWidth="1"/>
    <col min="14359" max="14359" width="12" style="64" customWidth="1"/>
    <col min="14360" max="14360" width="13" style="64" customWidth="1"/>
    <col min="14361" max="14612" width="9.125" style="64"/>
    <col min="14613" max="14613" width="22" style="64" customWidth="1"/>
    <col min="14614" max="14614" width="12.625" style="64" customWidth="1"/>
    <col min="14615" max="14615" width="12" style="64" customWidth="1"/>
    <col min="14616" max="14616" width="13" style="64" customWidth="1"/>
    <col min="14617" max="14868" width="9.125" style="64"/>
    <col min="14869" max="14869" width="22" style="64" customWidth="1"/>
    <col min="14870" max="14870" width="12.625" style="64" customWidth="1"/>
    <col min="14871" max="14871" width="12" style="64" customWidth="1"/>
    <col min="14872" max="14872" width="13" style="64" customWidth="1"/>
    <col min="14873" max="15124" width="9.125" style="64"/>
    <col min="15125" max="15125" width="22" style="64" customWidth="1"/>
    <col min="15126" max="15126" width="12.625" style="64" customWidth="1"/>
    <col min="15127" max="15127" width="12" style="64" customWidth="1"/>
    <col min="15128" max="15128" width="13" style="64" customWidth="1"/>
    <col min="15129" max="15380" width="9.125" style="64"/>
    <col min="15381" max="15381" width="22" style="64" customWidth="1"/>
    <col min="15382" max="15382" width="12.625" style="64" customWidth="1"/>
    <col min="15383" max="15383" width="12" style="64" customWidth="1"/>
    <col min="15384" max="15384" width="13" style="64" customWidth="1"/>
    <col min="15385" max="15636" width="9.125" style="64"/>
    <col min="15637" max="15637" width="22" style="64" customWidth="1"/>
    <col min="15638" max="15638" width="12.625" style="64" customWidth="1"/>
    <col min="15639" max="15639" width="12" style="64" customWidth="1"/>
    <col min="15640" max="15640" width="13" style="64" customWidth="1"/>
    <col min="15641" max="15892" width="9.125" style="64"/>
    <col min="15893" max="15893" width="22" style="64" customWidth="1"/>
    <col min="15894" max="15894" width="12.625" style="64" customWidth="1"/>
    <col min="15895" max="15895" width="12" style="64" customWidth="1"/>
    <col min="15896" max="15896" width="13" style="64" customWidth="1"/>
    <col min="15897" max="16148" width="9.125" style="64"/>
    <col min="16149" max="16149" width="22" style="64" customWidth="1"/>
    <col min="16150" max="16150" width="12.625" style="64" customWidth="1"/>
    <col min="16151" max="16151" width="12" style="64" customWidth="1"/>
    <col min="16152" max="16152" width="13" style="64" customWidth="1"/>
    <col min="16153" max="16384" width="9.125" style="64"/>
  </cols>
  <sheetData>
    <row r="1" spans="1:35">
      <c r="A1" s="99" t="s">
        <v>99</v>
      </c>
      <c r="B1" s="99"/>
      <c r="C1" s="387"/>
      <c r="D1" s="9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5" ht="18.75" thickBot="1">
      <c r="A2" s="99" t="s">
        <v>0</v>
      </c>
      <c r="B2" s="99"/>
      <c r="C2" s="387"/>
      <c r="D2" s="9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35" ht="18.75" customHeight="1" thickBot="1">
      <c r="A3" s="333" t="s">
        <v>548</v>
      </c>
      <c r="B3" s="333"/>
      <c r="C3" s="372"/>
      <c r="D3" s="386"/>
      <c r="E3" s="1168" t="s">
        <v>162</v>
      </c>
      <c r="F3" s="1169"/>
      <c r="G3" s="1169"/>
      <c r="H3" s="1169"/>
      <c r="I3" s="1169"/>
      <c r="J3" s="1170"/>
      <c r="K3" s="1168"/>
      <c r="L3" s="1169"/>
      <c r="M3" s="1169"/>
      <c r="N3" s="1169"/>
      <c r="O3" s="1169"/>
      <c r="P3" s="1169"/>
      <c r="Q3" s="1169"/>
      <c r="R3" s="1169"/>
      <c r="S3" s="1169"/>
      <c r="T3" s="1170"/>
      <c r="U3" s="375"/>
      <c r="V3" s="375"/>
      <c r="W3" s="375"/>
      <c r="X3" s="375"/>
      <c r="Y3" s="102"/>
      <c r="Z3" s="102"/>
      <c r="AA3" s="102"/>
    </row>
    <row r="4" spans="1:35" s="101" customFormat="1">
      <c r="J4" s="174"/>
      <c r="K4" s="371"/>
      <c r="L4" s="371"/>
      <c r="M4" s="371"/>
      <c r="N4" s="371"/>
      <c r="O4" s="174"/>
      <c r="P4" s="371"/>
      <c r="Q4" s="371"/>
      <c r="R4" s="371"/>
      <c r="S4" s="371"/>
      <c r="T4" s="174"/>
      <c r="U4" s="371"/>
      <c r="V4" s="371"/>
      <c r="W4" s="371"/>
      <c r="X4" s="371"/>
      <c r="Y4" s="102"/>
    </row>
    <row r="5" spans="1:35" s="101" customFormat="1" ht="54.75" customHeight="1" thickBot="1">
      <c r="A5" s="1167" t="s">
        <v>763</v>
      </c>
      <c r="B5" s="1167"/>
      <c r="C5" s="1167"/>
      <c r="D5" s="1167"/>
      <c r="E5" s="1167"/>
      <c r="F5" s="1167"/>
      <c r="G5" s="1167"/>
      <c r="H5" s="1167"/>
      <c r="I5" s="1167"/>
      <c r="J5" s="1167"/>
      <c r="K5" s="1167"/>
      <c r="L5" s="1167"/>
      <c r="M5" s="1167"/>
      <c r="N5" s="1167"/>
      <c r="O5" s="1167"/>
      <c r="P5" s="1167"/>
      <c r="Q5" s="1167"/>
      <c r="R5" s="1167"/>
      <c r="S5" s="1167"/>
      <c r="T5" s="1167"/>
      <c r="U5" s="1167"/>
      <c r="V5" s="1167"/>
      <c r="W5" s="1167"/>
      <c r="X5" s="1167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</row>
    <row r="6" spans="1:35" s="152" customFormat="1" ht="24.75" customHeight="1" thickBot="1">
      <c r="A6" s="1171" t="s">
        <v>238</v>
      </c>
      <c r="B6" s="1177" t="s">
        <v>453</v>
      </c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1178"/>
      <c r="N6" s="1178"/>
      <c r="O6" s="1178"/>
      <c r="P6" s="1178"/>
      <c r="Q6" s="1178"/>
      <c r="R6" s="1178"/>
      <c r="S6" s="1178"/>
      <c r="T6" s="1178"/>
      <c r="U6" s="1178"/>
      <c r="V6" s="1178"/>
      <c r="W6" s="1178"/>
      <c r="X6" s="1179"/>
      <c r="Y6" s="151"/>
      <c r="Z6" s="151"/>
      <c r="AA6" s="151"/>
    </row>
    <row r="7" spans="1:35" s="101" customFormat="1" ht="30" customHeight="1" thickBot="1">
      <c r="A7" s="1172"/>
      <c r="B7" s="1180" t="s">
        <v>449</v>
      </c>
      <c r="C7" s="1181"/>
      <c r="D7" s="1182"/>
      <c r="E7" s="1174" t="s">
        <v>485</v>
      </c>
      <c r="F7" s="1175"/>
      <c r="G7" s="1175"/>
      <c r="H7" s="1175"/>
      <c r="I7" s="1175"/>
      <c r="J7" s="1175"/>
      <c r="K7" s="1175"/>
      <c r="L7" s="1175"/>
      <c r="M7" s="1175"/>
      <c r="N7" s="1175"/>
      <c r="O7" s="1175"/>
      <c r="P7" s="1175"/>
      <c r="Q7" s="1175"/>
      <c r="R7" s="1175"/>
      <c r="S7" s="1175"/>
      <c r="T7" s="1175"/>
      <c r="U7" s="1175"/>
      <c r="V7" s="1175"/>
      <c r="W7" s="1175"/>
      <c r="X7" s="1176"/>
      <c r="Y7" s="154"/>
      <c r="Z7" s="154"/>
      <c r="AA7" s="154"/>
    </row>
    <row r="8" spans="1:35" s="154" customFormat="1" ht="24.75" customHeight="1">
      <c r="A8" s="1172"/>
      <c r="B8" s="1183" t="s">
        <v>235</v>
      </c>
      <c r="C8" s="1184"/>
      <c r="D8" s="1185" t="s">
        <v>236</v>
      </c>
      <c r="E8" s="961" t="s">
        <v>451</v>
      </c>
      <c r="F8" s="962"/>
      <c r="G8" s="962"/>
      <c r="H8" s="962"/>
      <c r="I8" s="963"/>
      <c r="J8" s="961" t="s">
        <v>455</v>
      </c>
      <c r="K8" s="962"/>
      <c r="L8" s="962"/>
      <c r="M8" s="962"/>
      <c r="N8" s="963"/>
      <c r="O8" s="961" t="s">
        <v>454</v>
      </c>
      <c r="P8" s="962"/>
      <c r="Q8" s="962"/>
      <c r="R8" s="962"/>
      <c r="S8" s="963"/>
      <c r="T8" s="961" t="s">
        <v>452</v>
      </c>
      <c r="U8" s="962"/>
      <c r="V8" s="962"/>
      <c r="W8" s="962"/>
      <c r="X8" s="963"/>
    </row>
    <row r="9" spans="1:35" s="371" customFormat="1" ht="24.75" customHeight="1">
      <c r="A9" s="1173"/>
      <c r="B9" s="190" t="s">
        <v>209</v>
      </c>
      <c r="C9" s="392" t="s">
        <v>8</v>
      </c>
      <c r="D9" s="1186"/>
      <c r="E9" s="393" t="s">
        <v>529</v>
      </c>
      <c r="F9" s="164" t="s">
        <v>321</v>
      </c>
      <c r="G9" s="164" t="s">
        <v>322</v>
      </c>
      <c r="H9" s="392" t="s">
        <v>473</v>
      </c>
      <c r="I9" s="398" t="s">
        <v>210</v>
      </c>
      <c r="J9" s="393" t="s">
        <v>529</v>
      </c>
      <c r="K9" s="164" t="s">
        <v>321</v>
      </c>
      <c r="L9" s="164" t="s">
        <v>322</v>
      </c>
      <c r="M9" s="392" t="s">
        <v>473</v>
      </c>
      <c r="N9" s="398" t="s">
        <v>210</v>
      </c>
      <c r="O9" s="393" t="s">
        <v>529</v>
      </c>
      <c r="P9" s="164" t="s">
        <v>321</v>
      </c>
      <c r="Q9" s="164" t="s">
        <v>322</v>
      </c>
      <c r="R9" s="164" t="s">
        <v>473</v>
      </c>
      <c r="S9" s="398" t="s">
        <v>210</v>
      </c>
      <c r="T9" s="393" t="s">
        <v>529</v>
      </c>
      <c r="U9" s="164" t="s">
        <v>321</v>
      </c>
      <c r="V9" s="164" t="s">
        <v>322</v>
      </c>
      <c r="W9" s="392" t="s">
        <v>473</v>
      </c>
      <c r="X9" s="398" t="s">
        <v>210</v>
      </c>
    </row>
    <row r="10" spans="1:35" s="102" customFormat="1" ht="27" customHeight="1">
      <c r="A10" s="395" t="s">
        <v>450</v>
      </c>
      <c r="B10" s="189" t="s">
        <v>230</v>
      </c>
      <c r="C10" s="189" t="s">
        <v>230</v>
      </c>
      <c r="D10" s="189" t="s">
        <v>230</v>
      </c>
      <c r="E10" s="189" t="s">
        <v>230</v>
      </c>
      <c r="F10" s="189" t="s">
        <v>230</v>
      </c>
      <c r="G10" s="189" t="s">
        <v>230</v>
      </c>
      <c r="H10" s="189" t="s">
        <v>230</v>
      </c>
      <c r="I10" s="433">
        <f>SUM(E10:H10)</f>
        <v>0</v>
      </c>
      <c r="J10" s="189" t="s">
        <v>230</v>
      </c>
      <c r="K10" s="189" t="s">
        <v>230</v>
      </c>
      <c r="L10" s="189" t="s">
        <v>230</v>
      </c>
      <c r="M10" s="189" t="s">
        <v>230</v>
      </c>
      <c r="N10" s="433">
        <f>SUM(J10:M10)</f>
        <v>0</v>
      </c>
      <c r="O10" s="189" t="s">
        <v>230</v>
      </c>
      <c r="P10" s="189" t="s">
        <v>230</v>
      </c>
      <c r="Q10" s="189" t="s">
        <v>230</v>
      </c>
      <c r="R10" s="189" t="s">
        <v>230</v>
      </c>
      <c r="S10" s="433">
        <f>SUM(O10:R10)</f>
        <v>0</v>
      </c>
      <c r="T10" s="189" t="s">
        <v>230</v>
      </c>
      <c r="U10" s="189" t="s">
        <v>230</v>
      </c>
      <c r="V10" s="189" t="s">
        <v>230</v>
      </c>
      <c r="W10" s="189" t="s">
        <v>230</v>
      </c>
      <c r="X10" s="433">
        <f>SUM(T10:W10)</f>
        <v>0</v>
      </c>
    </row>
    <row r="11" spans="1:35" ht="27.75" customHeight="1">
      <c r="A11" s="396" t="s">
        <v>364</v>
      </c>
      <c r="B11" s="189" t="s">
        <v>230</v>
      </c>
      <c r="C11" s="189" t="s">
        <v>230</v>
      </c>
      <c r="D11" s="189" t="s">
        <v>230</v>
      </c>
      <c r="E11" s="189" t="s">
        <v>230</v>
      </c>
      <c r="F11" s="189" t="s">
        <v>230</v>
      </c>
      <c r="G11" s="189" t="s">
        <v>230</v>
      </c>
      <c r="H11" s="189" t="s">
        <v>230</v>
      </c>
      <c r="I11" s="433">
        <f t="shared" ref="I11:I39" si="0">SUM(E11:H11)</f>
        <v>0</v>
      </c>
      <c r="J11" s="189" t="s">
        <v>230</v>
      </c>
      <c r="K11" s="189" t="s">
        <v>230</v>
      </c>
      <c r="L11" s="189" t="s">
        <v>230</v>
      </c>
      <c r="M11" s="189" t="s">
        <v>230</v>
      </c>
      <c r="N11" s="433">
        <f t="shared" ref="N11:N39" si="1">SUM(J11:M11)</f>
        <v>0</v>
      </c>
      <c r="O11" s="189" t="s">
        <v>230</v>
      </c>
      <c r="P11" s="189" t="s">
        <v>230</v>
      </c>
      <c r="Q11" s="189" t="s">
        <v>230</v>
      </c>
      <c r="R11" s="189" t="s">
        <v>230</v>
      </c>
      <c r="S11" s="433">
        <f t="shared" ref="S11:S39" si="2">SUM(O11:R11)</f>
        <v>0</v>
      </c>
      <c r="T11" s="189" t="s">
        <v>230</v>
      </c>
      <c r="U11" s="189" t="s">
        <v>230</v>
      </c>
      <c r="V11" s="189" t="s">
        <v>230</v>
      </c>
      <c r="W11" s="189" t="s">
        <v>230</v>
      </c>
      <c r="X11" s="433">
        <f t="shared" ref="X11:X39" si="3">SUM(T11:W11)</f>
        <v>0</v>
      </c>
    </row>
    <row r="12" spans="1:35" ht="27.75" customHeight="1">
      <c r="A12" s="396" t="s">
        <v>365</v>
      </c>
      <c r="B12" s="189" t="s">
        <v>230</v>
      </c>
      <c r="C12" s="189" t="s">
        <v>230</v>
      </c>
      <c r="D12" s="189" t="s">
        <v>230</v>
      </c>
      <c r="E12" s="189" t="s">
        <v>230</v>
      </c>
      <c r="F12" s="189" t="s">
        <v>230</v>
      </c>
      <c r="G12" s="189" t="s">
        <v>230</v>
      </c>
      <c r="H12" s="189" t="s">
        <v>230</v>
      </c>
      <c r="I12" s="433">
        <f t="shared" si="0"/>
        <v>0</v>
      </c>
      <c r="J12" s="189" t="s">
        <v>230</v>
      </c>
      <c r="K12" s="189" t="s">
        <v>230</v>
      </c>
      <c r="L12" s="189" t="s">
        <v>230</v>
      </c>
      <c r="M12" s="189" t="s">
        <v>230</v>
      </c>
      <c r="N12" s="433">
        <f t="shared" si="1"/>
        <v>0</v>
      </c>
      <c r="O12" s="189" t="s">
        <v>230</v>
      </c>
      <c r="P12" s="189" t="s">
        <v>230</v>
      </c>
      <c r="Q12" s="189" t="s">
        <v>230</v>
      </c>
      <c r="R12" s="189" t="s">
        <v>230</v>
      </c>
      <c r="S12" s="433">
        <f t="shared" si="2"/>
        <v>0</v>
      </c>
      <c r="T12" s="189" t="s">
        <v>230</v>
      </c>
      <c r="U12" s="189" t="s">
        <v>230</v>
      </c>
      <c r="V12" s="189" t="s">
        <v>230</v>
      </c>
      <c r="W12" s="189" t="s">
        <v>230</v>
      </c>
      <c r="X12" s="433">
        <f t="shared" si="3"/>
        <v>0</v>
      </c>
    </row>
    <row r="13" spans="1:35" ht="27.75" customHeight="1">
      <c r="A13" s="396" t="s">
        <v>366</v>
      </c>
      <c r="B13" s="189" t="s">
        <v>230</v>
      </c>
      <c r="C13" s="189" t="s">
        <v>230</v>
      </c>
      <c r="D13" s="189" t="s">
        <v>230</v>
      </c>
      <c r="E13" s="189" t="s">
        <v>230</v>
      </c>
      <c r="F13" s="189" t="s">
        <v>230</v>
      </c>
      <c r="G13" s="189" t="s">
        <v>230</v>
      </c>
      <c r="H13" s="189" t="s">
        <v>230</v>
      </c>
      <c r="I13" s="433">
        <f t="shared" si="0"/>
        <v>0</v>
      </c>
      <c r="J13" s="189" t="s">
        <v>230</v>
      </c>
      <c r="K13" s="189" t="s">
        <v>230</v>
      </c>
      <c r="L13" s="189" t="s">
        <v>230</v>
      </c>
      <c r="M13" s="189" t="s">
        <v>230</v>
      </c>
      <c r="N13" s="433">
        <f t="shared" si="1"/>
        <v>0</v>
      </c>
      <c r="O13" s="189" t="s">
        <v>230</v>
      </c>
      <c r="P13" s="189" t="s">
        <v>230</v>
      </c>
      <c r="Q13" s="189" t="s">
        <v>230</v>
      </c>
      <c r="R13" s="189" t="s">
        <v>230</v>
      </c>
      <c r="S13" s="433">
        <f t="shared" si="2"/>
        <v>0</v>
      </c>
      <c r="T13" s="189" t="s">
        <v>230</v>
      </c>
      <c r="U13" s="189" t="s">
        <v>230</v>
      </c>
      <c r="V13" s="189" t="s">
        <v>230</v>
      </c>
      <c r="W13" s="189" t="s">
        <v>230</v>
      </c>
      <c r="X13" s="433">
        <f t="shared" si="3"/>
        <v>0</v>
      </c>
    </row>
    <row r="14" spans="1:35" ht="27.75" customHeight="1">
      <c r="A14" s="396" t="s">
        <v>367</v>
      </c>
      <c r="B14" s="189" t="s">
        <v>230</v>
      </c>
      <c r="C14" s="189" t="s">
        <v>230</v>
      </c>
      <c r="D14" s="189" t="s">
        <v>230</v>
      </c>
      <c r="E14" s="189" t="s">
        <v>230</v>
      </c>
      <c r="F14" s="189" t="s">
        <v>230</v>
      </c>
      <c r="G14" s="189" t="s">
        <v>230</v>
      </c>
      <c r="H14" s="189" t="s">
        <v>230</v>
      </c>
      <c r="I14" s="433">
        <f t="shared" si="0"/>
        <v>0</v>
      </c>
      <c r="J14" s="189" t="s">
        <v>230</v>
      </c>
      <c r="K14" s="189" t="s">
        <v>230</v>
      </c>
      <c r="L14" s="189" t="s">
        <v>230</v>
      </c>
      <c r="M14" s="189" t="s">
        <v>230</v>
      </c>
      <c r="N14" s="433">
        <f t="shared" si="1"/>
        <v>0</v>
      </c>
      <c r="O14" s="189" t="s">
        <v>230</v>
      </c>
      <c r="P14" s="189" t="s">
        <v>230</v>
      </c>
      <c r="Q14" s="189" t="s">
        <v>230</v>
      </c>
      <c r="R14" s="189" t="s">
        <v>230</v>
      </c>
      <c r="S14" s="433">
        <f t="shared" si="2"/>
        <v>0</v>
      </c>
      <c r="T14" s="189" t="s">
        <v>230</v>
      </c>
      <c r="U14" s="189" t="s">
        <v>230</v>
      </c>
      <c r="V14" s="189" t="s">
        <v>230</v>
      </c>
      <c r="W14" s="189" t="s">
        <v>230</v>
      </c>
      <c r="X14" s="433">
        <f t="shared" si="3"/>
        <v>0</v>
      </c>
    </row>
    <row r="15" spans="1:35" ht="27.75" customHeight="1">
      <c r="A15" s="396" t="s">
        <v>368</v>
      </c>
      <c r="B15" s="189" t="s">
        <v>230</v>
      </c>
      <c r="C15" s="189" t="s">
        <v>230</v>
      </c>
      <c r="D15" s="189" t="s">
        <v>230</v>
      </c>
      <c r="E15" s="189" t="s">
        <v>230</v>
      </c>
      <c r="F15" s="189" t="s">
        <v>230</v>
      </c>
      <c r="G15" s="189" t="s">
        <v>230</v>
      </c>
      <c r="H15" s="189" t="s">
        <v>230</v>
      </c>
      <c r="I15" s="433">
        <f>SUM(E15:H15)</f>
        <v>0</v>
      </c>
      <c r="J15" s="189" t="s">
        <v>230</v>
      </c>
      <c r="K15" s="189" t="s">
        <v>230</v>
      </c>
      <c r="L15" s="189" t="s">
        <v>230</v>
      </c>
      <c r="M15" s="189" t="s">
        <v>230</v>
      </c>
      <c r="N15" s="433">
        <f t="shared" si="1"/>
        <v>0</v>
      </c>
      <c r="O15" s="189" t="s">
        <v>230</v>
      </c>
      <c r="P15" s="189" t="s">
        <v>230</v>
      </c>
      <c r="Q15" s="189" t="s">
        <v>230</v>
      </c>
      <c r="R15" s="189" t="s">
        <v>230</v>
      </c>
      <c r="S15" s="433">
        <f t="shared" si="2"/>
        <v>0</v>
      </c>
      <c r="T15" s="189" t="s">
        <v>230</v>
      </c>
      <c r="U15" s="189" t="s">
        <v>230</v>
      </c>
      <c r="V15" s="189" t="s">
        <v>230</v>
      </c>
      <c r="W15" s="189" t="s">
        <v>230</v>
      </c>
      <c r="X15" s="433">
        <f t="shared" si="3"/>
        <v>0</v>
      </c>
    </row>
    <row r="16" spans="1:35" ht="27.75" customHeight="1">
      <c r="A16" s="396" t="s">
        <v>372</v>
      </c>
      <c r="B16" s="189" t="s">
        <v>230</v>
      </c>
      <c r="C16" s="189" t="s">
        <v>230</v>
      </c>
      <c r="D16" s="189" t="s">
        <v>230</v>
      </c>
      <c r="E16" s="189" t="s">
        <v>230</v>
      </c>
      <c r="F16" s="189" t="s">
        <v>230</v>
      </c>
      <c r="G16" s="189" t="s">
        <v>230</v>
      </c>
      <c r="H16" s="189" t="s">
        <v>230</v>
      </c>
      <c r="I16" s="433">
        <f t="shared" si="0"/>
        <v>0</v>
      </c>
      <c r="J16" s="189" t="s">
        <v>230</v>
      </c>
      <c r="K16" s="189" t="s">
        <v>230</v>
      </c>
      <c r="L16" s="189" t="s">
        <v>230</v>
      </c>
      <c r="M16" s="189" t="s">
        <v>230</v>
      </c>
      <c r="N16" s="433">
        <f t="shared" si="1"/>
        <v>0</v>
      </c>
      <c r="O16" s="189" t="s">
        <v>230</v>
      </c>
      <c r="P16" s="189" t="s">
        <v>230</v>
      </c>
      <c r="Q16" s="189" t="s">
        <v>230</v>
      </c>
      <c r="R16" s="189" t="s">
        <v>230</v>
      </c>
      <c r="S16" s="433">
        <f t="shared" si="2"/>
        <v>0</v>
      </c>
      <c r="T16" s="189" t="s">
        <v>230</v>
      </c>
      <c r="U16" s="189" t="s">
        <v>230</v>
      </c>
      <c r="V16" s="189" t="s">
        <v>230</v>
      </c>
      <c r="W16" s="189" t="s">
        <v>230</v>
      </c>
      <c r="X16" s="433">
        <f t="shared" si="3"/>
        <v>0</v>
      </c>
    </row>
    <row r="17" spans="1:24" ht="27.75" customHeight="1">
      <c r="A17" s="396" t="s">
        <v>373</v>
      </c>
      <c r="B17" s="189" t="s">
        <v>230</v>
      </c>
      <c r="C17" s="189" t="s">
        <v>230</v>
      </c>
      <c r="D17" s="189" t="s">
        <v>230</v>
      </c>
      <c r="E17" s="189" t="s">
        <v>230</v>
      </c>
      <c r="F17" s="189" t="s">
        <v>230</v>
      </c>
      <c r="G17" s="189" t="s">
        <v>230</v>
      </c>
      <c r="H17" s="189" t="s">
        <v>230</v>
      </c>
      <c r="I17" s="433">
        <f t="shared" si="0"/>
        <v>0</v>
      </c>
      <c r="J17" s="189" t="s">
        <v>230</v>
      </c>
      <c r="K17" s="189" t="s">
        <v>230</v>
      </c>
      <c r="L17" s="189" t="s">
        <v>230</v>
      </c>
      <c r="M17" s="189" t="s">
        <v>230</v>
      </c>
      <c r="N17" s="433">
        <f t="shared" si="1"/>
        <v>0</v>
      </c>
      <c r="O17" s="189" t="s">
        <v>230</v>
      </c>
      <c r="P17" s="189" t="s">
        <v>230</v>
      </c>
      <c r="Q17" s="189" t="s">
        <v>230</v>
      </c>
      <c r="R17" s="189" t="s">
        <v>230</v>
      </c>
      <c r="S17" s="433">
        <f t="shared" si="2"/>
        <v>0</v>
      </c>
      <c r="T17" s="189" t="s">
        <v>230</v>
      </c>
      <c r="U17" s="189" t="s">
        <v>230</v>
      </c>
      <c r="V17" s="189" t="s">
        <v>230</v>
      </c>
      <c r="W17" s="189" t="s">
        <v>230</v>
      </c>
      <c r="X17" s="433">
        <f t="shared" si="3"/>
        <v>0</v>
      </c>
    </row>
    <row r="18" spans="1:24" ht="27.75" customHeight="1">
      <c r="A18" s="396" t="s">
        <v>374</v>
      </c>
      <c r="B18" s="189" t="s">
        <v>230</v>
      </c>
      <c r="C18" s="189" t="s">
        <v>230</v>
      </c>
      <c r="D18" s="189" t="s">
        <v>230</v>
      </c>
      <c r="E18" s="189" t="s">
        <v>230</v>
      </c>
      <c r="F18" s="189" t="s">
        <v>230</v>
      </c>
      <c r="G18" s="189" t="s">
        <v>230</v>
      </c>
      <c r="H18" s="189" t="s">
        <v>230</v>
      </c>
      <c r="I18" s="433">
        <f t="shared" si="0"/>
        <v>0</v>
      </c>
      <c r="J18" s="189" t="s">
        <v>230</v>
      </c>
      <c r="K18" s="189" t="s">
        <v>230</v>
      </c>
      <c r="L18" s="189" t="s">
        <v>230</v>
      </c>
      <c r="M18" s="189" t="s">
        <v>230</v>
      </c>
      <c r="N18" s="433">
        <f t="shared" si="1"/>
        <v>0</v>
      </c>
      <c r="O18" s="189" t="s">
        <v>230</v>
      </c>
      <c r="P18" s="189" t="s">
        <v>230</v>
      </c>
      <c r="Q18" s="189" t="s">
        <v>230</v>
      </c>
      <c r="R18" s="189" t="s">
        <v>230</v>
      </c>
      <c r="S18" s="433">
        <f t="shared" si="2"/>
        <v>0</v>
      </c>
      <c r="T18" s="189" t="s">
        <v>230</v>
      </c>
      <c r="U18" s="189" t="s">
        <v>230</v>
      </c>
      <c r="V18" s="189" t="s">
        <v>230</v>
      </c>
      <c r="W18" s="189" t="s">
        <v>230</v>
      </c>
      <c r="X18" s="433">
        <f t="shared" si="3"/>
        <v>0</v>
      </c>
    </row>
    <row r="19" spans="1:24" ht="27.75" customHeight="1">
      <c r="A19" s="396" t="s">
        <v>375</v>
      </c>
      <c r="B19" s="189" t="s">
        <v>230</v>
      </c>
      <c r="C19" s="189" t="s">
        <v>230</v>
      </c>
      <c r="D19" s="189" t="s">
        <v>230</v>
      </c>
      <c r="E19" s="189" t="s">
        <v>230</v>
      </c>
      <c r="F19" s="189" t="s">
        <v>230</v>
      </c>
      <c r="G19" s="189" t="s">
        <v>230</v>
      </c>
      <c r="H19" s="189" t="s">
        <v>230</v>
      </c>
      <c r="I19" s="433">
        <f t="shared" si="0"/>
        <v>0</v>
      </c>
      <c r="J19" s="189" t="s">
        <v>230</v>
      </c>
      <c r="K19" s="189" t="s">
        <v>230</v>
      </c>
      <c r="L19" s="189" t="s">
        <v>230</v>
      </c>
      <c r="M19" s="189" t="s">
        <v>230</v>
      </c>
      <c r="N19" s="433">
        <f t="shared" si="1"/>
        <v>0</v>
      </c>
      <c r="O19" s="189" t="s">
        <v>230</v>
      </c>
      <c r="P19" s="189" t="s">
        <v>230</v>
      </c>
      <c r="Q19" s="189" t="s">
        <v>230</v>
      </c>
      <c r="R19" s="189" t="s">
        <v>230</v>
      </c>
      <c r="S19" s="433">
        <f t="shared" si="2"/>
        <v>0</v>
      </c>
      <c r="T19" s="189" t="s">
        <v>230</v>
      </c>
      <c r="U19" s="189" t="s">
        <v>230</v>
      </c>
      <c r="V19" s="189" t="s">
        <v>230</v>
      </c>
      <c r="W19" s="189" t="s">
        <v>230</v>
      </c>
      <c r="X19" s="433">
        <f t="shared" si="3"/>
        <v>0</v>
      </c>
    </row>
    <row r="20" spans="1:24" ht="27.75" customHeight="1">
      <c r="A20" s="396" t="s">
        <v>376</v>
      </c>
      <c r="B20" s="189" t="s">
        <v>230</v>
      </c>
      <c r="C20" s="189" t="s">
        <v>230</v>
      </c>
      <c r="D20" s="189" t="s">
        <v>230</v>
      </c>
      <c r="E20" s="189" t="s">
        <v>230</v>
      </c>
      <c r="F20" s="189" t="s">
        <v>230</v>
      </c>
      <c r="G20" s="189" t="s">
        <v>230</v>
      </c>
      <c r="H20" s="189" t="s">
        <v>230</v>
      </c>
      <c r="I20" s="433">
        <f t="shared" si="0"/>
        <v>0</v>
      </c>
      <c r="J20" s="189" t="s">
        <v>230</v>
      </c>
      <c r="K20" s="189" t="s">
        <v>230</v>
      </c>
      <c r="L20" s="189" t="s">
        <v>230</v>
      </c>
      <c r="M20" s="189" t="s">
        <v>230</v>
      </c>
      <c r="N20" s="433">
        <f t="shared" si="1"/>
        <v>0</v>
      </c>
      <c r="O20" s="189" t="s">
        <v>230</v>
      </c>
      <c r="P20" s="189" t="s">
        <v>230</v>
      </c>
      <c r="Q20" s="189" t="s">
        <v>230</v>
      </c>
      <c r="R20" s="189" t="s">
        <v>230</v>
      </c>
      <c r="S20" s="433">
        <f t="shared" si="2"/>
        <v>0</v>
      </c>
      <c r="T20" s="189" t="s">
        <v>230</v>
      </c>
      <c r="U20" s="189" t="s">
        <v>230</v>
      </c>
      <c r="V20" s="189" t="s">
        <v>230</v>
      </c>
      <c r="W20" s="189" t="s">
        <v>230</v>
      </c>
      <c r="X20" s="433">
        <f t="shared" si="3"/>
        <v>0</v>
      </c>
    </row>
    <row r="21" spans="1:24" ht="27.75" customHeight="1">
      <c r="A21" s="396" t="s">
        <v>377</v>
      </c>
      <c r="B21" s="189" t="s">
        <v>230</v>
      </c>
      <c r="C21" s="189" t="s">
        <v>230</v>
      </c>
      <c r="D21" s="189" t="s">
        <v>230</v>
      </c>
      <c r="E21" s="189" t="s">
        <v>230</v>
      </c>
      <c r="F21" s="189" t="s">
        <v>230</v>
      </c>
      <c r="G21" s="189" t="s">
        <v>230</v>
      </c>
      <c r="H21" s="189" t="s">
        <v>230</v>
      </c>
      <c r="I21" s="433">
        <f t="shared" si="0"/>
        <v>0</v>
      </c>
      <c r="J21" s="189" t="s">
        <v>230</v>
      </c>
      <c r="K21" s="189" t="s">
        <v>230</v>
      </c>
      <c r="L21" s="189" t="s">
        <v>230</v>
      </c>
      <c r="M21" s="189" t="s">
        <v>230</v>
      </c>
      <c r="N21" s="433">
        <f t="shared" si="1"/>
        <v>0</v>
      </c>
      <c r="O21" s="189" t="s">
        <v>230</v>
      </c>
      <c r="P21" s="189" t="s">
        <v>230</v>
      </c>
      <c r="Q21" s="189" t="s">
        <v>230</v>
      </c>
      <c r="R21" s="189" t="s">
        <v>230</v>
      </c>
      <c r="S21" s="433">
        <f t="shared" si="2"/>
        <v>0</v>
      </c>
      <c r="T21" s="189" t="s">
        <v>230</v>
      </c>
      <c r="U21" s="189" t="s">
        <v>230</v>
      </c>
      <c r="V21" s="189" t="s">
        <v>230</v>
      </c>
      <c r="W21" s="189" t="s">
        <v>230</v>
      </c>
      <c r="X21" s="433">
        <f t="shared" si="3"/>
        <v>0</v>
      </c>
    </row>
    <row r="22" spans="1:24" ht="27.75" customHeight="1">
      <c r="A22" s="396" t="s">
        <v>378</v>
      </c>
      <c r="B22" s="189" t="s">
        <v>230</v>
      </c>
      <c r="C22" s="189" t="s">
        <v>230</v>
      </c>
      <c r="D22" s="189" t="s">
        <v>230</v>
      </c>
      <c r="E22" s="189" t="s">
        <v>230</v>
      </c>
      <c r="F22" s="189" t="s">
        <v>230</v>
      </c>
      <c r="G22" s="189" t="s">
        <v>230</v>
      </c>
      <c r="H22" s="189" t="s">
        <v>230</v>
      </c>
      <c r="I22" s="433">
        <f t="shared" si="0"/>
        <v>0</v>
      </c>
      <c r="J22" s="189" t="s">
        <v>230</v>
      </c>
      <c r="K22" s="189" t="s">
        <v>230</v>
      </c>
      <c r="L22" s="189" t="s">
        <v>230</v>
      </c>
      <c r="M22" s="189" t="s">
        <v>230</v>
      </c>
      <c r="N22" s="433">
        <f t="shared" si="1"/>
        <v>0</v>
      </c>
      <c r="O22" s="189" t="s">
        <v>230</v>
      </c>
      <c r="P22" s="189" t="s">
        <v>230</v>
      </c>
      <c r="Q22" s="189" t="s">
        <v>230</v>
      </c>
      <c r="R22" s="189" t="s">
        <v>230</v>
      </c>
      <c r="S22" s="433">
        <f t="shared" si="2"/>
        <v>0</v>
      </c>
      <c r="T22" s="189" t="s">
        <v>230</v>
      </c>
      <c r="U22" s="189" t="s">
        <v>230</v>
      </c>
      <c r="V22" s="189" t="s">
        <v>230</v>
      </c>
      <c r="W22" s="189" t="s">
        <v>230</v>
      </c>
      <c r="X22" s="433">
        <f t="shared" si="3"/>
        <v>0</v>
      </c>
    </row>
    <row r="23" spans="1:24" ht="27.75" customHeight="1">
      <c r="A23" s="396" t="s">
        <v>379</v>
      </c>
      <c r="B23" s="189" t="s">
        <v>230</v>
      </c>
      <c r="C23" s="189" t="s">
        <v>230</v>
      </c>
      <c r="D23" s="189" t="s">
        <v>230</v>
      </c>
      <c r="E23" s="189" t="s">
        <v>230</v>
      </c>
      <c r="F23" s="189" t="s">
        <v>230</v>
      </c>
      <c r="G23" s="189" t="s">
        <v>230</v>
      </c>
      <c r="H23" s="189" t="s">
        <v>230</v>
      </c>
      <c r="I23" s="433">
        <f t="shared" si="0"/>
        <v>0</v>
      </c>
      <c r="J23" s="189" t="s">
        <v>230</v>
      </c>
      <c r="K23" s="189" t="s">
        <v>230</v>
      </c>
      <c r="L23" s="189" t="s">
        <v>230</v>
      </c>
      <c r="M23" s="189" t="s">
        <v>230</v>
      </c>
      <c r="N23" s="433">
        <f t="shared" si="1"/>
        <v>0</v>
      </c>
      <c r="O23" s="189" t="s">
        <v>230</v>
      </c>
      <c r="P23" s="189" t="s">
        <v>230</v>
      </c>
      <c r="Q23" s="189" t="s">
        <v>230</v>
      </c>
      <c r="R23" s="189" t="s">
        <v>230</v>
      </c>
      <c r="S23" s="433">
        <f t="shared" si="2"/>
        <v>0</v>
      </c>
      <c r="T23" s="189" t="s">
        <v>230</v>
      </c>
      <c r="U23" s="189" t="s">
        <v>230</v>
      </c>
      <c r="V23" s="189" t="s">
        <v>230</v>
      </c>
      <c r="W23" s="189" t="s">
        <v>230</v>
      </c>
      <c r="X23" s="433">
        <f t="shared" si="3"/>
        <v>0</v>
      </c>
    </row>
    <row r="24" spans="1:24" ht="27.75" customHeight="1">
      <c r="A24" s="396" t="s">
        <v>380</v>
      </c>
      <c r="B24" s="189" t="s">
        <v>230</v>
      </c>
      <c r="C24" s="189" t="s">
        <v>230</v>
      </c>
      <c r="D24" s="189" t="s">
        <v>230</v>
      </c>
      <c r="E24" s="189" t="s">
        <v>230</v>
      </c>
      <c r="F24" s="189" t="s">
        <v>230</v>
      </c>
      <c r="G24" s="189" t="s">
        <v>230</v>
      </c>
      <c r="H24" s="189" t="s">
        <v>230</v>
      </c>
      <c r="I24" s="433">
        <f t="shared" si="0"/>
        <v>0</v>
      </c>
      <c r="J24" s="189" t="s">
        <v>230</v>
      </c>
      <c r="K24" s="189" t="s">
        <v>230</v>
      </c>
      <c r="L24" s="189" t="s">
        <v>230</v>
      </c>
      <c r="M24" s="189" t="s">
        <v>230</v>
      </c>
      <c r="N24" s="433">
        <f t="shared" si="1"/>
        <v>0</v>
      </c>
      <c r="O24" s="189" t="s">
        <v>230</v>
      </c>
      <c r="P24" s="189" t="s">
        <v>230</v>
      </c>
      <c r="Q24" s="189" t="s">
        <v>230</v>
      </c>
      <c r="R24" s="189" t="s">
        <v>230</v>
      </c>
      <c r="S24" s="433">
        <f t="shared" si="2"/>
        <v>0</v>
      </c>
      <c r="T24" s="189" t="s">
        <v>230</v>
      </c>
      <c r="U24" s="189" t="s">
        <v>230</v>
      </c>
      <c r="V24" s="189" t="s">
        <v>230</v>
      </c>
      <c r="W24" s="189" t="s">
        <v>230</v>
      </c>
      <c r="X24" s="433">
        <f t="shared" si="3"/>
        <v>0</v>
      </c>
    </row>
    <row r="25" spans="1:24" ht="27.75" customHeight="1">
      <c r="A25" s="396" t="s">
        <v>381</v>
      </c>
      <c r="B25" s="189" t="s">
        <v>230</v>
      </c>
      <c r="C25" s="189" t="s">
        <v>230</v>
      </c>
      <c r="D25" s="189" t="s">
        <v>230</v>
      </c>
      <c r="E25" s="189" t="s">
        <v>230</v>
      </c>
      <c r="F25" s="189" t="s">
        <v>230</v>
      </c>
      <c r="G25" s="189" t="s">
        <v>230</v>
      </c>
      <c r="H25" s="189" t="s">
        <v>230</v>
      </c>
      <c r="I25" s="433">
        <f t="shared" si="0"/>
        <v>0</v>
      </c>
      <c r="J25" s="189" t="s">
        <v>230</v>
      </c>
      <c r="K25" s="189" t="s">
        <v>230</v>
      </c>
      <c r="L25" s="189" t="s">
        <v>230</v>
      </c>
      <c r="M25" s="189" t="s">
        <v>230</v>
      </c>
      <c r="N25" s="433">
        <f t="shared" si="1"/>
        <v>0</v>
      </c>
      <c r="O25" s="189" t="s">
        <v>230</v>
      </c>
      <c r="P25" s="189" t="s">
        <v>230</v>
      </c>
      <c r="Q25" s="189" t="s">
        <v>230</v>
      </c>
      <c r="R25" s="189" t="s">
        <v>230</v>
      </c>
      <c r="S25" s="433">
        <f t="shared" si="2"/>
        <v>0</v>
      </c>
      <c r="T25" s="189" t="s">
        <v>230</v>
      </c>
      <c r="U25" s="189" t="s">
        <v>230</v>
      </c>
      <c r="V25" s="189" t="s">
        <v>230</v>
      </c>
      <c r="W25" s="189" t="s">
        <v>230</v>
      </c>
      <c r="X25" s="433">
        <f t="shared" si="3"/>
        <v>0</v>
      </c>
    </row>
    <row r="26" spans="1:24" ht="27.75" customHeight="1">
      <c r="A26" s="396" t="s">
        <v>382</v>
      </c>
      <c r="B26" s="189" t="s">
        <v>230</v>
      </c>
      <c r="C26" s="189" t="s">
        <v>230</v>
      </c>
      <c r="D26" s="189" t="s">
        <v>230</v>
      </c>
      <c r="E26" s="189" t="s">
        <v>230</v>
      </c>
      <c r="F26" s="189" t="s">
        <v>230</v>
      </c>
      <c r="G26" s="189" t="s">
        <v>230</v>
      </c>
      <c r="H26" s="189" t="s">
        <v>230</v>
      </c>
      <c r="I26" s="433">
        <f t="shared" si="0"/>
        <v>0</v>
      </c>
      <c r="J26" s="189" t="s">
        <v>230</v>
      </c>
      <c r="K26" s="189" t="s">
        <v>230</v>
      </c>
      <c r="L26" s="189" t="s">
        <v>230</v>
      </c>
      <c r="M26" s="189" t="s">
        <v>230</v>
      </c>
      <c r="N26" s="433">
        <f t="shared" si="1"/>
        <v>0</v>
      </c>
      <c r="O26" s="189" t="s">
        <v>230</v>
      </c>
      <c r="P26" s="189" t="s">
        <v>230</v>
      </c>
      <c r="Q26" s="189" t="s">
        <v>230</v>
      </c>
      <c r="R26" s="189" t="s">
        <v>230</v>
      </c>
      <c r="S26" s="433">
        <f t="shared" si="2"/>
        <v>0</v>
      </c>
      <c r="T26" s="189" t="s">
        <v>230</v>
      </c>
      <c r="U26" s="189" t="s">
        <v>230</v>
      </c>
      <c r="V26" s="189" t="s">
        <v>230</v>
      </c>
      <c r="W26" s="189" t="s">
        <v>230</v>
      </c>
      <c r="X26" s="433">
        <f t="shared" si="3"/>
        <v>0</v>
      </c>
    </row>
    <row r="27" spans="1:24" ht="27.75" customHeight="1">
      <c r="A27" s="396" t="s">
        <v>384</v>
      </c>
      <c r="B27" s="189" t="s">
        <v>230</v>
      </c>
      <c r="C27" s="189" t="s">
        <v>230</v>
      </c>
      <c r="D27" s="189" t="s">
        <v>230</v>
      </c>
      <c r="E27" s="189" t="s">
        <v>230</v>
      </c>
      <c r="F27" s="189" t="s">
        <v>230</v>
      </c>
      <c r="G27" s="189" t="s">
        <v>230</v>
      </c>
      <c r="H27" s="189" t="s">
        <v>230</v>
      </c>
      <c r="I27" s="433">
        <f t="shared" si="0"/>
        <v>0</v>
      </c>
      <c r="J27" s="189" t="s">
        <v>230</v>
      </c>
      <c r="K27" s="189" t="s">
        <v>230</v>
      </c>
      <c r="L27" s="189" t="s">
        <v>230</v>
      </c>
      <c r="M27" s="189" t="s">
        <v>230</v>
      </c>
      <c r="N27" s="433">
        <f t="shared" si="1"/>
        <v>0</v>
      </c>
      <c r="O27" s="189" t="s">
        <v>230</v>
      </c>
      <c r="P27" s="189" t="s">
        <v>230</v>
      </c>
      <c r="Q27" s="189" t="s">
        <v>230</v>
      </c>
      <c r="R27" s="189" t="s">
        <v>230</v>
      </c>
      <c r="S27" s="433">
        <f t="shared" si="2"/>
        <v>0</v>
      </c>
      <c r="T27" s="189" t="s">
        <v>230</v>
      </c>
      <c r="U27" s="189" t="s">
        <v>230</v>
      </c>
      <c r="V27" s="189" t="s">
        <v>230</v>
      </c>
      <c r="W27" s="189" t="s">
        <v>230</v>
      </c>
      <c r="X27" s="433">
        <f t="shared" si="3"/>
        <v>0</v>
      </c>
    </row>
    <row r="28" spans="1:24" ht="27.75" customHeight="1">
      <c r="A28" s="396" t="s">
        <v>385</v>
      </c>
      <c r="B28" s="189" t="s">
        <v>230</v>
      </c>
      <c r="C28" s="189" t="s">
        <v>230</v>
      </c>
      <c r="D28" s="189" t="s">
        <v>230</v>
      </c>
      <c r="E28" s="189" t="s">
        <v>230</v>
      </c>
      <c r="F28" s="189" t="s">
        <v>230</v>
      </c>
      <c r="G28" s="189" t="s">
        <v>230</v>
      </c>
      <c r="H28" s="189" t="s">
        <v>230</v>
      </c>
      <c r="I28" s="433">
        <f t="shared" si="0"/>
        <v>0</v>
      </c>
      <c r="J28" s="189" t="s">
        <v>230</v>
      </c>
      <c r="K28" s="189" t="s">
        <v>230</v>
      </c>
      <c r="L28" s="189" t="s">
        <v>230</v>
      </c>
      <c r="M28" s="189" t="s">
        <v>230</v>
      </c>
      <c r="N28" s="433">
        <f t="shared" si="1"/>
        <v>0</v>
      </c>
      <c r="O28" s="189" t="s">
        <v>230</v>
      </c>
      <c r="P28" s="189" t="s">
        <v>230</v>
      </c>
      <c r="Q28" s="189" t="s">
        <v>230</v>
      </c>
      <c r="R28" s="189" t="s">
        <v>230</v>
      </c>
      <c r="S28" s="433">
        <f t="shared" si="2"/>
        <v>0</v>
      </c>
      <c r="T28" s="189" t="s">
        <v>230</v>
      </c>
      <c r="U28" s="189" t="s">
        <v>230</v>
      </c>
      <c r="V28" s="189" t="s">
        <v>230</v>
      </c>
      <c r="W28" s="189" t="s">
        <v>230</v>
      </c>
      <c r="X28" s="433">
        <f t="shared" si="3"/>
        <v>0</v>
      </c>
    </row>
    <row r="29" spans="1:24" ht="27.75" customHeight="1">
      <c r="A29" s="396" t="s">
        <v>386</v>
      </c>
      <c r="B29" s="189" t="s">
        <v>230</v>
      </c>
      <c r="C29" s="189" t="s">
        <v>230</v>
      </c>
      <c r="D29" s="189" t="s">
        <v>230</v>
      </c>
      <c r="E29" s="189" t="s">
        <v>230</v>
      </c>
      <c r="F29" s="189" t="s">
        <v>230</v>
      </c>
      <c r="G29" s="189" t="s">
        <v>230</v>
      </c>
      <c r="H29" s="189" t="s">
        <v>230</v>
      </c>
      <c r="I29" s="433">
        <f t="shared" si="0"/>
        <v>0</v>
      </c>
      <c r="J29" s="189" t="s">
        <v>230</v>
      </c>
      <c r="K29" s="189" t="s">
        <v>230</v>
      </c>
      <c r="L29" s="189" t="s">
        <v>230</v>
      </c>
      <c r="M29" s="189" t="s">
        <v>230</v>
      </c>
      <c r="N29" s="433">
        <f t="shared" si="1"/>
        <v>0</v>
      </c>
      <c r="O29" s="189" t="s">
        <v>230</v>
      </c>
      <c r="P29" s="189" t="s">
        <v>230</v>
      </c>
      <c r="Q29" s="189" t="s">
        <v>230</v>
      </c>
      <c r="R29" s="189" t="s">
        <v>230</v>
      </c>
      <c r="S29" s="433">
        <f t="shared" si="2"/>
        <v>0</v>
      </c>
      <c r="T29" s="189" t="s">
        <v>230</v>
      </c>
      <c r="U29" s="189" t="s">
        <v>230</v>
      </c>
      <c r="V29" s="189" t="s">
        <v>230</v>
      </c>
      <c r="W29" s="189" t="s">
        <v>230</v>
      </c>
      <c r="X29" s="433">
        <f t="shared" si="3"/>
        <v>0</v>
      </c>
    </row>
    <row r="30" spans="1:24" ht="27.75" customHeight="1">
      <c r="A30" s="396" t="s">
        <v>387</v>
      </c>
      <c r="B30" s="189" t="s">
        <v>230</v>
      </c>
      <c r="C30" s="189" t="s">
        <v>230</v>
      </c>
      <c r="D30" s="189" t="s">
        <v>230</v>
      </c>
      <c r="E30" s="189" t="s">
        <v>230</v>
      </c>
      <c r="F30" s="189" t="s">
        <v>230</v>
      </c>
      <c r="G30" s="189" t="s">
        <v>230</v>
      </c>
      <c r="H30" s="189" t="s">
        <v>230</v>
      </c>
      <c r="I30" s="433">
        <f t="shared" si="0"/>
        <v>0</v>
      </c>
      <c r="J30" s="189" t="s">
        <v>230</v>
      </c>
      <c r="K30" s="189" t="s">
        <v>230</v>
      </c>
      <c r="L30" s="189" t="s">
        <v>230</v>
      </c>
      <c r="M30" s="189" t="s">
        <v>230</v>
      </c>
      <c r="N30" s="433">
        <f t="shared" si="1"/>
        <v>0</v>
      </c>
      <c r="O30" s="189" t="s">
        <v>230</v>
      </c>
      <c r="P30" s="189" t="s">
        <v>230</v>
      </c>
      <c r="Q30" s="189" t="s">
        <v>230</v>
      </c>
      <c r="R30" s="189" t="s">
        <v>230</v>
      </c>
      <c r="S30" s="433">
        <f t="shared" si="2"/>
        <v>0</v>
      </c>
      <c r="T30" s="189" t="s">
        <v>230</v>
      </c>
      <c r="U30" s="189" t="s">
        <v>230</v>
      </c>
      <c r="V30" s="189" t="s">
        <v>230</v>
      </c>
      <c r="W30" s="189" t="s">
        <v>230</v>
      </c>
      <c r="X30" s="433">
        <f t="shared" si="3"/>
        <v>0</v>
      </c>
    </row>
    <row r="31" spans="1:24" ht="27.75" customHeight="1">
      <c r="A31" s="396" t="s">
        <v>388</v>
      </c>
      <c r="B31" s="189" t="s">
        <v>230</v>
      </c>
      <c r="C31" s="189" t="s">
        <v>230</v>
      </c>
      <c r="D31" s="189" t="s">
        <v>230</v>
      </c>
      <c r="E31" s="189" t="s">
        <v>230</v>
      </c>
      <c r="F31" s="189" t="s">
        <v>230</v>
      </c>
      <c r="G31" s="189" t="s">
        <v>230</v>
      </c>
      <c r="H31" s="189" t="s">
        <v>230</v>
      </c>
      <c r="I31" s="433">
        <f t="shared" si="0"/>
        <v>0</v>
      </c>
      <c r="J31" s="189" t="s">
        <v>230</v>
      </c>
      <c r="K31" s="189" t="s">
        <v>230</v>
      </c>
      <c r="L31" s="189" t="s">
        <v>230</v>
      </c>
      <c r="M31" s="189" t="s">
        <v>230</v>
      </c>
      <c r="N31" s="433">
        <f t="shared" si="1"/>
        <v>0</v>
      </c>
      <c r="O31" s="189" t="s">
        <v>230</v>
      </c>
      <c r="P31" s="189" t="s">
        <v>230</v>
      </c>
      <c r="Q31" s="189" t="s">
        <v>230</v>
      </c>
      <c r="R31" s="189" t="s">
        <v>230</v>
      </c>
      <c r="S31" s="433">
        <f t="shared" si="2"/>
        <v>0</v>
      </c>
      <c r="T31" s="189" t="s">
        <v>230</v>
      </c>
      <c r="U31" s="189" t="s">
        <v>230</v>
      </c>
      <c r="V31" s="189" t="s">
        <v>230</v>
      </c>
      <c r="W31" s="189" t="s">
        <v>230</v>
      </c>
      <c r="X31" s="433">
        <f t="shared" si="3"/>
        <v>0</v>
      </c>
    </row>
    <row r="32" spans="1:24" ht="27.75" customHeight="1">
      <c r="A32" s="396" t="s">
        <v>389</v>
      </c>
      <c r="B32" s="189" t="s">
        <v>230</v>
      </c>
      <c r="C32" s="189" t="s">
        <v>230</v>
      </c>
      <c r="D32" s="189" t="s">
        <v>230</v>
      </c>
      <c r="E32" s="189" t="s">
        <v>230</v>
      </c>
      <c r="F32" s="189" t="s">
        <v>230</v>
      </c>
      <c r="G32" s="189" t="s">
        <v>230</v>
      </c>
      <c r="H32" s="189" t="s">
        <v>230</v>
      </c>
      <c r="I32" s="433">
        <f t="shared" si="0"/>
        <v>0</v>
      </c>
      <c r="J32" s="189" t="s">
        <v>230</v>
      </c>
      <c r="K32" s="189" t="s">
        <v>230</v>
      </c>
      <c r="L32" s="189" t="s">
        <v>230</v>
      </c>
      <c r="M32" s="189" t="s">
        <v>230</v>
      </c>
      <c r="N32" s="433">
        <f t="shared" si="1"/>
        <v>0</v>
      </c>
      <c r="O32" s="189" t="s">
        <v>230</v>
      </c>
      <c r="P32" s="189" t="s">
        <v>230</v>
      </c>
      <c r="Q32" s="189" t="s">
        <v>230</v>
      </c>
      <c r="R32" s="189" t="s">
        <v>230</v>
      </c>
      <c r="S32" s="433">
        <f t="shared" si="2"/>
        <v>0</v>
      </c>
      <c r="T32" s="189" t="s">
        <v>230</v>
      </c>
      <c r="U32" s="189" t="s">
        <v>230</v>
      </c>
      <c r="V32" s="189" t="s">
        <v>230</v>
      </c>
      <c r="W32" s="189" t="s">
        <v>230</v>
      </c>
      <c r="X32" s="433">
        <f t="shared" si="3"/>
        <v>0</v>
      </c>
    </row>
    <row r="33" spans="1:24" ht="27.75" customHeight="1">
      <c r="A33" s="396" t="s">
        <v>390</v>
      </c>
      <c r="B33" s="189" t="s">
        <v>230</v>
      </c>
      <c r="C33" s="189" t="s">
        <v>230</v>
      </c>
      <c r="D33" s="189" t="s">
        <v>230</v>
      </c>
      <c r="E33" s="189" t="s">
        <v>230</v>
      </c>
      <c r="F33" s="189" t="s">
        <v>230</v>
      </c>
      <c r="G33" s="189" t="s">
        <v>230</v>
      </c>
      <c r="H33" s="189" t="s">
        <v>230</v>
      </c>
      <c r="I33" s="433">
        <f t="shared" si="0"/>
        <v>0</v>
      </c>
      <c r="J33" s="189" t="s">
        <v>230</v>
      </c>
      <c r="K33" s="189" t="s">
        <v>230</v>
      </c>
      <c r="L33" s="189" t="s">
        <v>230</v>
      </c>
      <c r="M33" s="189" t="s">
        <v>230</v>
      </c>
      <c r="N33" s="433">
        <f t="shared" si="1"/>
        <v>0</v>
      </c>
      <c r="O33" s="189" t="s">
        <v>230</v>
      </c>
      <c r="P33" s="189" t="s">
        <v>230</v>
      </c>
      <c r="Q33" s="189" t="s">
        <v>230</v>
      </c>
      <c r="R33" s="189" t="s">
        <v>230</v>
      </c>
      <c r="S33" s="433">
        <f t="shared" si="2"/>
        <v>0</v>
      </c>
      <c r="T33" s="189" t="s">
        <v>230</v>
      </c>
      <c r="U33" s="189" t="s">
        <v>230</v>
      </c>
      <c r="V33" s="189" t="s">
        <v>230</v>
      </c>
      <c r="W33" s="189" t="s">
        <v>230</v>
      </c>
      <c r="X33" s="433">
        <f t="shared" si="3"/>
        <v>0</v>
      </c>
    </row>
    <row r="34" spans="1:24" ht="27.75" customHeight="1">
      <c r="A34" s="396" t="s">
        <v>391</v>
      </c>
      <c r="B34" s="189" t="s">
        <v>230</v>
      </c>
      <c r="C34" s="189" t="s">
        <v>230</v>
      </c>
      <c r="D34" s="189" t="s">
        <v>230</v>
      </c>
      <c r="E34" s="189" t="s">
        <v>230</v>
      </c>
      <c r="F34" s="189" t="s">
        <v>230</v>
      </c>
      <c r="G34" s="189" t="s">
        <v>230</v>
      </c>
      <c r="H34" s="189" t="s">
        <v>230</v>
      </c>
      <c r="I34" s="433">
        <f t="shared" si="0"/>
        <v>0</v>
      </c>
      <c r="J34" s="189" t="s">
        <v>230</v>
      </c>
      <c r="K34" s="189" t="s">
        <v>230</v>
      </c>
      <c r="L34" s="189" t="s">
        <v>230</v>
      </c>
      <c r="M34" s="189" t="s">
        <v>230</v>
      </c>
      <c r="N34" s="433">
        <f t="shared" si="1"/>
        <v>0</v>
      </c>
      <c r="O34" s="189" t="s">
        <v>230</v>
      </c>
      <c r="P34" s="189" t="s">
        <v>230</v>
      </c>
      <c r="Q34" s="189" t="s">
        <v>230</v>
      </c>
      <c r="R34" s="189" t="s">
        <v>230</v>
      </c>
      <c r="S34" s="433">
        <f t="shared" si="2"/>
        <v>0</v>
      </c>
      <c r="T34" s="189" t="s">
        <v>230</v>
      </c>
      <c r="U34" s="189" t="s">
        <v>230</v>
      </c>
      <c r="V34" s="189" t="s">
        <v>230</v>
      </c>
      <c r="W34" s="189" t="s">
        <v>230</v>
      </c>
      <c r="X34" s="433">
        <f t="shared" si="3"/>
        <v>0</v>
      </c>
    </row>
    <row r="35" spans="1:24" ht="27.75" customHeight="1">
      <c r="A35" s="396" t="s">
        <v>392</v>
      </c>
      <c r="B35" s="189" t="s">
        <v>230</v>
      </c>
      <c r="C35" s="189" t="s">
        <v>230</v>
      </c>
      <c r="D35" s="189" t="s">
        <v>230</v>
      </c>
      <c r="E35" s="189" t="s">
        <v>230</v>
      </c>
      <c r="F35" s="189" t="s">
        <v>230</v>
      </c>
      <c r="G35" s="189" t="s">
        <v>230</v>
      </c>
      <c r="H35" s="189" t="s">
        <v>230</v>
      </c>
      <c r="I35" s="433">
        <f t="shared" si="0"/>
        <v>0</v>
      </c>
      <c r="J35" s="189" t="s">
        <v>230</v>
      </c>
      <c r="K35" s="189" t="s">
        <v>230</v>
      </c>
      <c r="L35" s="189" t="s">
        <v>230</v>
      </c>
      <c r="M35" s="189" t="s">
        <v>230</v>
      </c>
      <c r="N35" s="433">
        <f t="shared" si="1"/>
        <v>0</v>
      </c>
      <c r="O35" s="189" t="s">
        <v>230</v>
      </c>
      <c r="P35" s="189" t="s">
        <v>230</v>
      </c>
      <c r="Q35" s="189" t="s">
        <v>230</v>
      </c>
      <c r="R35" s="189" t="s">
        <v>230</v>
      </c>
      <c r="S35" s="433">
        <f t="shared" si="2"/>
        <v>0</v>
      </c>
      <c r="T35" s="189" t="s">
        <v>230</v>
      </c>
      <c r="U35" s="189" t="s">
        <v>230</v>
      </c>
      <c r="V35" s="189" t="s">
        <v>230</v>
      </c>
      <c r="W35" s="189" t="s">
        <v>230</v>
      </c>
      <c r="X35" s="433">
        <f t="shared" si="3"/>
        <v>0</v>
      </c>
    </row>
    <row r="36" spans="1:24" ht="27.75" customHeight="1">
      <c r="A36" s="396" t="s">
        <v>393</v>
      </c>
      <c r="B36" s="189" t="s">
        <v>230</v>
      </c>
      <c r="C36" s="189" t="s">
        <v>230</v>
      </c>
      <c r="D36" s="189" t="s">
        <v>230</v>
      </c>
      <c r="E36" s="189" t="s">
        <v>230</v>
      </c>
      <c r="F36" s="189" t="s">
        <v>230</v>
      </c>
      <c r="G36" s="189" t="s">
        <v>230</v>
      </c>
      <c r="H36" s="189" t="s">
        <v>230</v>
      </c>
      <c r="I36" s="433">
        <f t="shared" si="0"/>
        <v>0</v>
      </c>
      <c r="J36" s="189" t="s">
        <v>230</v>
      </c>
      <c r="K36" s="189" t="s">
        <v>230</v>
      </c>
      <c r="L36" s="189" t="s">
        <v>230</v>
      </c>
      <c r="M36" s="189" t="s">
        <v>230</v>
      </c>
      <c r="N36" s="433">
        <f t="shared" si="1"/>
        <v>0</v>
      </c>
      <c r="O36" s="189" t="s">
        <v>230</v>
      </c>
      <c r="P36" s="189" t="s">
        <v>230</v>
      </c>
      <c r="Q36" s="189" t="s">
        <v>230</v>
      </c>
      <c r="R36" s="189" t="s">
        <v>230</v>
      </c>
      <c r="S36" s="433">
        <f t="shared" si="2"/>
        <v>0</v>
      </c>
      <c r="T36" s="189" t="s">
        <v>230</v>
      </c>
      <c r="U36" s="189" t="s">
        <v>230</v>
      </c>
      <c r="V36" s="189" t="s">
        <v>230</v>
      </c>
      <c r="W36" s="189" t="s">
        <v>230</v>
      </c>
      <c r="X36" s="433">
        <f t="shared" si="3"/>
        <v>0</v>
      </c>
    </row>
    <row r="37" spans="1:24" ht="27.75" customHeight="1">
      <c r="A37" s="396" t="s">
        <v>394</v>
      </c>
      <c r="B37" s="189" t="s">
        <v>230</v>
      </c>
      <c r="C37" s="189" t="s">
        <v>230</v>
      </c>
      <c r="D37" s="189" t="s">
        <v>230</v>
      </c>
      <c r="E37" s="189" t="s">
        <v>230</v>
      </c>
      <c r="F37" s="189" t="s">
        <v>230</v>
      </c>
      <c r="G37" s="189" t="s">
        <v>230</v>
      </c>
      <c r="H37" s="189" t="s">
        <v>230</v>
      </c>
      <c r="I37" s="433">
        <f t="shared" si="0"/>
        <v>0</v>
      </c>
      <c r="J37" s="189" t="s">
        <v>230</v>
      </c>
      <c r="K37" s="189" t="s">
        <v>230</v>
      </c>
      <c r="L37" s="189" t="s">
        <v>230</v>
      </c>
      <c r="M37" s="189" t="s">
        <v>230</v>
      </c>
      <c r="N37" s="433">
        <f t="shared" si="1"/>
        <v>0</v>
      </c>
      <c r="O37" s="189" t="s">
        <v>230</v>
      </c>
      <c r="P37" s="189" t="s">
        <v>230</v>
      </c>
      <c r="Q37" s="189" t="s">
        <v>230</v>
      </c>
      <c r="R37" s="189" t="s">
        <v>230</v>
      </c>
      <c r="S37" s="433">
        <f t="shared" si="2"/>
        <v>0</v>
      </c>
      <c r="T37" s="189" t="s">
        <v>230</v>
      </c>
      <c r="U37" s="189" t="s">
        <v>230</v>
      </c>
      <c r="V37" s="189" t="s">
        <v>230</v>
      </c>
      <c r="W37" s="189" t="s">
        <v>230</v>
      </c>
      <c r="X37" s="433">
        <f t="shared" si="3"/>
        <v>0</v>
      </c>
    </row>
    <row r="38" spans="1:24" ht="27.75" customHeight="1">
      <c r="A38" s="396" t="s">
        <v>396</v>
      </c>
      <c r="B38" s="189" t="s">
        <v>230</v>
      </c>
      <c r="C38" s="189" t="s">
        <v>230</v>
      </c>
      <c r="D38" s="189" t="s">
        <v>230</v>
      </c>
      <c r="E38" s="189" t="s">
        <v>230</v>
      </c>
      <c r="F38" s="189" t="s">
        <v>230</v>
      </c>
      <c r="G38" s="189" t="s">
        <v>230</v>
      </c>
      <c r="H38" s="189" t="s">
        <v>230</v>
      </c>
      <c r="I38" s="433">
        <f t="shared" si="0"/>
        <v>0</v>
      </c>
      <c r="J38" s="189" t="s">
        <v>230</v>
      </c>
      <c r="K38" s="189" t="s">
        <v>230</v>
      </c>
      <c r="L38" s="189" t="s">
        <v>230</v>
      </c>
      <c r="M38" s="189" t="s">
        <v>230</v>
      </c>
      <c r="N38" s="433">
        <f t="shared" si="1"/>
        <v>0</v>
      </c>
      <c r="O38" s="189" t="s">
        <v>230</v>
      </c>
      <c r="P38" s="189" t="s">
        <v>230</v>
      </c>
      <c r="Q38" s="189" t="s">
        <v>230</v>
      </c>
      <c r="R38" s="189" t="s">
        <v>230</v>
      </c>
      <c r="S38" s="433">
        <f t="shared" si="2"/>
        <v>0</v>
      </c>
      <c r="T38" s="189" t="s">
        <v>230</v>
      </c>
      <c r="U38" s="189" t="s">
        <v>230</v>
      </c>
      <c r="V38" s="189" t="s">
        <v>230</v>
      </c>
      <c r="W38" s="189" t="s">
        <v>230</v>
      </c>
      <c r="X38" s="433">
        <f t="shared" si="3"/>
        <v>0</v>
      </c>
    </row>
    <row r="39" spans="1:24" ht="27.75" customHeight="1">
      <c r="A39" s="396" t="s">
        <v>634</v>
      </c>
      <c r="B39" s="189" t="s">
        <v>230</v>
      </c>
      <c r="C39" s="189" t="s">
        <v>230</v>
      </c>
      <c r="D39" s="189" t="s">
        <v>230</v>
      </c>
      <c r="E39" s="189" t="s">
        <v>230</v>
      </c>
      <c r="F39" s="189" t="s">
        <v>230</v>
      </c>
      <c r="G39" s="189" t="s">
        <v>230</v>
      </c>
      <c r="H39" s="189" t="s">
        <v>230</v>
      </c>
      <c r="I39" s="433">
        <f t="shared" si="0"/>
        <v>0</v>
      </c>
      <c r="J39" s="189" t="s">
        <v>230</v>
      </c>
      <c r="K39" s="189" t="s">
        <v>230</v>
      </c>
      <c r="L39" s="189" t="s">
        <v>230</v>
      </c>
      <c r="M39" s="189" t="s">
        <v>230</v>
      </c>
      <c r="N39" s="433">
        <f t="shared" si="1"/>
        <v>0</v>
      </c>
      <c r="O39" s="189" t="s">
        <v>230</v>
      </c>
      <c r="P39" s="189" t="s">
        <v>230</v>
      </c>
      <c r="Q39" s="189" t="s">
        <v>230</v>
      </c>
      <c r="R39" s="189" t="s">
        <v>230</v>
      </c>
      <c r="S39" s="433">
        <f t="shared" si="2"/>
        <v>0</v>
      </c>
      <c r="T39" s="189" t="s">
        <v>230</v>
      </c>
      <c r="U39" s="189" t="s">
        <v>230</v>
      </c>
      <c r="V39" s="189" t="s">
        <v>230</v>
      </c>
      <c r="W39" s="189" t="s">
        <v>230</v>
      </c>
      <c r="X39" s="433">
        <f t="shared" si="3"/>
        <v>0</v>
      </c>
    </row>
    <row r="40" spans="1:24" s="94" customFormat="1" ht="35.25" customHeight="1" thickBot="1">
      <c r="A40" s="397" t="s">
        <v>227</v>
      </c>
      <c r="B40" s="434">
        <f>SUM(B10:B39)</f>
        <v>0</v>
      </c>
      <c r="C40" s="435">
        <f t="shared" ref="C40:X40" si="4">SUM(C10:C39)</f>
        <v>0</v>
      </c>
      <c r="D40" s="436">
        <f t="shared" si="4"/>
        <v>0</v>
      </c>
      <c r="E40" s="437">
        <f t="shared" si="4"/>
        <v>0</v>
      </c>
      <c r="F40" s="435">
        <f t="shared" si="4"/>
        <v>0</v>
      </c>
      <c r="G40" s="435">
        <f t="shared" si="4"/>
        <v>0</v>
      </c>
      <c r="H40" s="438">
        <f t="shared" si="4"/>
        <v>0</v>
      </c>
      <c r="I40" s="439">
        <f t="shared" si="4"/>
        <v>0</v>
      </c>
      <c r="J40" s="437">
        <f t="shared" si="4"/>
        <v>0</v>
      </c>
      <c r="K40" s="435">
        <f t="shared" si="4"/>
        <v>0</v>
      </c>
      <c r="L40" s="435">
        <f t="shared" si="4"/>
        <v>0</v>
      </c>
      <c r="M40" s="438">
        <f t="shared" si="4"/>
        <v>0</v>
      </c>
      <c r="N40" s="439">
        <f t="shared" si="4"/>
        <v>0</v>
      </c>
      <c r="O40" s="437">
        <f t="shared" si="4"/>
        <v>0</v>
      </c>
      <c r="P40" s="435">
        <f t="shared" si="4"/>
        <v>0</v>
      </c>
      <c r="Q40" s="435">
        <f t="shared" si="4"/>
        <v>0</v>
      </c>
      <c r="R40" s="435">
        <f t="shared" si="4"/>
        <v>0</v>
      </c>
      <c r="S40" s="439">
        <f t="shared" si="4"/>
        <v>0</v>
      </c>
      <c r="T40" s="437">
        <f t="shared" si="4"/>
        <v>0</v>
      </c>
      <c r="U40" s="435">
        <f t="shared" si="4"/>
        <v>0</v>
      </c>
      <c r="V40" s="435">
        <f t="shared" si="4"/>
        <v>0</v>
      </c>
      <c r="W40" s="438">
        <f t="shared" si="4"/>
        <v>0</v>
      </c>
      <c r="X40" s="439">
        <f t="shared" si="4"/>
        <v>0</v>
      </c>
    </row>
    <row r="41" spans="1:24" s="415" customFormat="1" ht="37.5" customHeight="1"/>
    <row r="42" spans="1:24" s="415" customFormat="1" ht="37.5" customHeight="1">
      <c r="B42" s="415" t="s">
        <v>91</v>
      </c>
      <c r="N42" s="415" t="s">
        <v>294</v>
      </c>
      <c r="V42" s="415" t="s">
        <v>92</v>
      </c>
    </row>
    <row r="43" spans="1:24" s="419" customFormat="1" ht="37.5" customHeight="1"/>
    <row r="44" spans="1:24" s="419" customFormat="1" ht="37.5" customHeight="1">
      <c r="B44" s="419" t="s">
        <v>93</v>
      </c>
      <c r="N44" s="419" t="s">
        <v>93</v>
      </c>
      <c r="V44" s="419" t="s">
        <v>93</v>
      </c>
    </row>
    <row r="45" spans="1:24" s="418" customFormat="1" ht="37.5" customHeight="1">
      <c r="U45" s="417"/>
    </row>
    <row r="46" spans="1:24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</row>
    <row r="47" spans="1:24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</row>
    <row r="48" spans="1:24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</row>
  </sheetData>
  <sheetProtection password="CF44" sheet="1" objects="1" scenarios="1" formatColumns="0" formatRows="0"/>
  <mergeCells count="13">
    <mergeCell ref="A5:X5"/>
    <mergeCell ref="K3:T3"/>
    <mergeCell ref="A6:A9"/>
    <mergeCell ref="J8:N8"/>
    <mergeCell ref="O8:S8"/>
    <mergeCell ref="T8:X8"/>
    <mergeCell ref="E7:X7"/>
    <mergeCell ref="B6:X6"/>
    <mergeCell ref="E3:J3"/>
    <mergeCell ref="B7:D7"/>
    <mergeCell ref="B8:C8"/>
    <mergeCell ref="D8:D9"/>
    <mergeCell ref="E8:I8"/>
  </mergeCells>
  <conditionalFormatting sqref="N10:N38 S10:S38 X10:X38">
    <cfRule type="cellIs" dxfId="22" priority="11" operator="equal">
      <formula>"NA"</formula>
    </cfRule>
  </conditionalFormatting>
  <conditionalFormatting sqref="B10 I10:I38">
    <cfRule type="cellIs" dxfId="21" priority="13" operator="equal">
      <formula>"NA"</formula>
    </cfRule>
  </conditionalFormatting>
  <conditionalFormatting sqref="N39 S39 X39">
    <cfRule type="cellIs" dxfId="20" priority="6" operator="equal">
      <formula>"NA"</formula>
    </cfRule>
  </conditionalFormatting>
  <conditionalFormatting sqref="I39">
    <cfRule type="cellIs" dxfId="19" priority="7" operator="equal">
      <formula>"NA"</formula>
    </cfRule>
  </conditionalFormatting>
  <conditionalFormatting sqref="C10:H39">
    <cfRule type="cellIs" dxfId="18" priority="5" operator="equal">
      <formula>"NA"</formula>
    </cfRule>
  </conditionalFormatting>
  <conditionalFormatting sqref="B11:B39">
    <cfRule type="cellIs" dxfId="17" priority="4" operator="equal">
      <formula>"NA"</formula>
    </cfRule>
  </conditionalFormatting>
  <conditionalFormatting sqref="J10:M39">
    <cfRule type="cellIs" dxfId="16" priority="3" operator="equal">
      <formula>"NA"</formula>
    </cfRule>
  </conditionalFormatting>
  <conditionalFormatting sqref="O10:R39">
    <cfRule type="cellIs" dxfId="15" priority="2" operator="equal">
      <formula>"NA"</formula>
    </cfRule>
  </conditionalFormatting>
  <conditionalFormatting sqref="T10:W39">
    <cfRule type="cellIs" dxfId="14" priority="1" operator="equal">
      <formula>"NA"</formula>
    </cfRule>
  </conditionalFormatting>
  <printOptions horizontalCentered="1" verticalCentered="1"/>
  <pageMargins left="0.25" right="0.25" top="0.5" bottom="0.5" header="0.3" footer="0.3"/>
  <pageSetup paperSize="9" scale="40" orientation="landscape" r:id="rId1"/>
  <headerFooter>
    <oddFooter>&amp;R&amp;D</oddFooter>
  </headerFooter>
  <colBreaks count="1" manualBreakCount="1">
    <brk id="24" max="5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U47"/>
  <sheetViews>
    <sheetView rightToLeft="1" topLeftCell="N1" zoomScale="55" zoomScaleNormal="55" zoomScaleSheetLayoutView="40" workbookViewId="0">
      <selection activeCell="AN3" sqref="AN3"/>
    </sheetView>
  </sheetViews>
  <sheetFormatPr defaultRowHeight="18"/>
  <cols>
    <col min="1" max="1" width="41.875" style="101" customWidth="1"/>
    <col min="2" max="44" width="9.125" style="64" customWidth="1"/>
    <col min="45" max="45" width="9.875" style="64" customWidth="1"/>
    <col min="46" max="274" width="9" style="64"/>
    <col min="275" max="275" width="22" style="64" customWidth="1"/>
    <col min="276" max="276" width="12.625" style="64" customWidth="1"/>
    <col min="277" max="277" width="12" style="64" customWidth="1"/>
    <col min="278" max="278" width="13" style="64" customWidth="1"/>
    <col min="279" max="530" width="9" style="64"/>
    <col min="531" max="531" width="22" style="64" customWidth="1"/>
    <col min="532" max="532" width="12.625" style="64" customWidth="1"/>
    <col min="533" max="533" width="12" style="64" customWidth="1"/>
    <col min="534" max="534" width="13" style="64" customWidth="1"/>
    <col min="535" max="786" width="9" style="64"/>
    <col min="787" max="787" width="22" style="64" customWidth="1"/>
    <col min="788" max="788" width="12.625" style="64" customWidth="1"/>
    <col min="789" max="789" width="12" style="64" customWidth="1"/>
    <col min="790" max="790" width="13" style="64" customWidth="1"/>
    <col min="791" max="1042" width="9" style="64"/>
    <col min="1043" max="1043" width="22" style="64" customWidth="1"/>
    <col min="1044" max="1044" width="12.625" style="64" customWidth="1"/>
    <col min="1045" max="1045" width="12" style="64" customWidth="1"/>
    <col min="1046" max="1046" width="13" style="64" customWidth="1"/>
    <col min="1047" max="1298" width="9" style="64"/>
    <col min="1299" max="1299" width="22" style="64" customWidth="1"/>
    <col min="1300" max="1300" width="12.625" style="64" customWidth="1"/>
    <col min="1301" max="1301" width="12" style="64" customWidth="1"/>
    <col min="1302" max="1302" width="13" style="64" customWidth="1"/>
    <col min="1303" max="1554" width="9" style="64"/>
    <col min="1555" max="1555" width="22" style="64" customWidth="1"/>
    <col min="1556" max="1556" width="12.625" style="64" customWidth="1"/>
    <col min="1557" max="1557" width="12" style="64" customWidth="1"/>
    <col min="1558" max="1558" width="13" style="64" customWidth="1"/>
    <col min="1559" max="1810" width="9" style="64"/>
    <col min="1811" max="1811" width="22" style="64" customWidth="1"/>
    <col min="1812" max="1812" width="12.625" style="64" customWidth="1"/>
    <col min="1813" max="1813" width="12" style="64" customWidth="1"/>
    <col min="1814" max="1814" width="13" style="64" customWidth="1"/>
    <col min="1815" max="2066" width="9" style="64"/>
    <col min="2067" max="2067" width="22" style="64" customWidth="1"/>
    <col min="2068" max="2068" width="12.625" style="64" customWidth="1"/>
    <col min="2069" max="2069" width="12" style="64" customWidth="1"/>
    <col min="2070" max="2070" width="13" style="64" customWidth="1"/>
    <col min="2071" max="2322" width="9" style="64"/>
    <col min="2323" max="2323" width="22" style="64" customWidth="1"/>
    <col min="2324" max="2324" width="12.625" style="64" customWidth="1"/>
    <col min="2325" max="2325" width="12" style="64" customWidth="1"/>
    <col min="2326" max="2326" width="13" style="64" customWidth="1"/>
    <col min="2327" max="2578" width="9" style="64"/>
    <col min="2579" max="2579" width="22" style="64" customWidth="1"/>
    <col min="2580" max="2580" width="12.625" style="64" customWidth="1"/>
    <col min="2581" max="2581" width="12" style="64" customWidth="1"/>
    <col min="2582" max="2582" width="13" style="64" customWidth="1"/>
    <col min="2583" max="2834" width="9" style="64"/>
    <col min="2835" max="2835" width="22" style="64" customWidth="1"/>
    <col min="2836" max="2836" width="12.625" style="64" customWidth="1"/>
    <col min="2837" max="2837" width="12" style="64" customWidth="1"/>
    <col min="2838" max="2838" width="13" style="64" customWidth="1"/>
    <col min="2839" max="3090" width="9" style="64"/>
    <col min="3091" max="3091" width="22" style="64" customWidth="1"/>
    <col min="3092" max="3092" width="12.625" style="64" customWidth="1"/>
    <col min="3093" max="3093" width="12" style="64" customWidth="1"/>
    <col min="3094" max="3094" width="13" style="64" customWidth="1"/>
    <col min="3095" max="3346" width="9" style="64"/>
    <col min="3347" max="3347" width="22" style="64" customWidth="1"/>
    <col min="3348" max="3348" width="12.625" style="64" customWidth="1"/>
    <col min="3349" max="3349" width="12" style="64" customWidth="1"/>
    <col min="3350" max="3350" width="13" style="64" customWidth="1"/>
    <col min="3351" max="3602" width="9" style="64"/>
    <col min="3603" max="3603" width="22" style="64" customWidth="1"/>
    <col min="3604" max="3604" width="12.625" style="64" customWidth="1"/>
    <col min="3605" max="3605" width="12" style="64" customWidth="1"/>
    <col min="3606" max="3606" width="13" style="64" customWidth="1"/>
    <col min="3607" max="3858" width="9" style="64"/>
    <col min="3859" max="3859" width="22" style="64" customWidth="1"/>
    <col min="3860" max="3860" width="12.625" style="64" customWidth="1"/>
    <col min="3861" max="3861" width="12" style="64" customWidth="1"/>
    <col min="3862" max="3862" width="13" style="64" customWidth="1"/>
    <col min="3863" max="4114" width="9" style="64"/>
    <col min="4115" max="4115" width="22" style="64" customWidth="1"/>
    <col min="4116" max="4116" width="12.625" style="64" customWidth="1"/>
    <col min="4117" max="4117" width="12" style="64" customWidth="1"/>
    <col min="4118" max="4118" width="13" style="64" customWidth="1"/>
    <col min="4119" max="4370" width="9" style="64"/>
    <col min="4371" max="4371" width="22" style="64" customWidth="1"/>
    <col min="4372" max="4372" width="12.625" style="64" customWidth="1"/>
    <col min="4373" max="4373" width="12" style="64" customWidth="1"/>
    <col min="4374" max="4374" width="13" style="64" customWidth="1"/>
    <col min="4375" max="4626" width="9" style="64"/>
    <col min="4627" max="4627" width="22" style="64" customWidth="1"/>
    <col min="4628" max="4628" width="12.625" style="64" customWidth="1"/>
    <col min="4629" max="4629" width="12" style="64" customWidth="1"/>
    <col min="4630" max="4630" width="13" style="64" customWidth="1"/>
    <col min="4631" max="4882" width="9" style="64"/>
    <col min="4883" max="4883" width="22" style="64" customWidth="1"/>
    <col min="4884" max="4884" width="12.625" style="64" customWidth="1"/>
    <col min="4885" max="4885" width="12" style="64" customWidth="1"/>
    <col min="4886" max="4886" width="13" style="64" customWidth="1"/>
    <col min="4887" max="5138" width="9" style="64"/>
    <col min="5139" max="5139" width="22" style="64" customWidth="1"/>
    <col min="5140" max="5140" width="12.625" style="64" customWidth="1"/>
    <col min="5141" max="5141" width="12" style="64" customWidth="1"/>
    <col min="5142" max="5142" width="13" style="64" customWidth="1"/>
    <col min="5143" max="5394" width="9" style="64"/>
    <col min="5395" max="5395" width="22" style="64" customWidth="1"/>
    <col min="5396" max="5396" width="12.625" style="64" customWidth="1"/>
    <col min="5397" max="5397" width="12" style="64" customWidth="1"/>
    <col min="5398" max="5398" width="13" style="64" customWidth="1"/>
    <col min="5399" max="5650" width="9" style="64"/>
    <col min="5651" max="5651" width="22" style="64" customWidth="1"/>
    <col min="5652" max="5652" width="12.625" style="64" customWidth="1"/>
    <col min="5653" max="5653" width="12" style="64" customWidth="1"/>
    <col min="5654" max="5654" width="13" style="64" customWidth="1"/>
    <col min="5655" max="5906" width="9" style="64"/>
    <col min="5907" max="5907" width="22" style="64" customWidth="1"/>
    <col min="5908" max="5908" width="12.625" style="64" customWidth="1"/>
    <col min="5909" max="5909" width="12" style="64" customWidth="1"/>
    <col min="5910" max="5910" width="13" style="64" customWidth="1"/>
    <col min="5911" max="6162" width="9" style="64"/>
    <col min="6163" max="6163" width="22" style="64" customWidth="1"/>
    <col min="6164" max="6164" width="12.625" style="64" customWidth="1"/>
    <col min="6165" max="6165" width="12" style="64" customWidth="1"/>
    <col min="6166" max="6166" width="13" style="64" customWidth="1"/>
    <col min="6167" max="6418" width="9" style="64"/>
    <col min="6419" max="6419" width="22" style="64" customWidth="1"/>
    <col min="6420" max="6420" width="12.625" style="64" customWidth="1"/>
    <col min="6421" max="6421" width="12" style="64" customWidth="1"/>
    <col min="6422" max="6422" width="13" style="64" customWidth="1"/>
    <col min="6423" max="6674" width="9" style="64"/>
    <col min="6675" max="6675" width="22" style="64" customWidth="1"/>
    <col min="6676" max="6676" width="12.625" style="64" customWidth="1"/>
    <col min="6677" max="6677" width="12" style="64" customWidth="1"/>
    <col min="6678" max="6678" width="13" style="64" customWidth="1"/>
    <col min="6679" max="6930" width="9" style="64"/>
    <col min="6931" max="6931" width="22" style="64" customWidth="1"/>
    <col min="6932" max="6932" width="12.625" style="64" customWidth="1"/>
    <col min="6933" max="6933" width="12" style="64" customWidth="1"/>
    <col min="6934" max="6934" width="13" style="64" customWidth="1"/>
    <col min="6935" max="7186" width="9" style="64"/>
    <col min="7187" max="7187" width="22" style="64" customWidth="1"/>
    <col min="7188" max="7188" width="12.625" style="64" customWidth="1"/>
    <col min="7189" max="7189" width="12" style="64" customWidth="1"/>
    <col min="7190" max="7190" width="13" style="64" customWidth="1"/>
    <col min="7191" max="7442" width="9" style="64"/>
    <col min="7443" max="7443" width="22" style="64" customWidth="1"/>
    <col min="7444" max="7444" width="12.625" style="64" customWidth="1"/>
    <col min="7445" max="7445" width="12" style="64" customWidth="1"/>
    <col min="7446" max="7446" width="13" style="64" customWidth="1"/>
    <col min="7447" max="7698" width="9" style="64"/>
    <col min="7699" max="7699" width="22" style="64" customWidth="1"/>
    <col min="7700" max="7700" width="12.625" style="64" customWidth="1"/>
    <col min="7701" max="7701" width="12" style="64" customWidth="1"/>
    <col min="7702" max="7702" width="13" style="64" customWidth="1"/>
    <col min="7703" max="7954" width="9" style="64"/>
    <col min="7955" max="7955" width="22" style="64" customWidth="1"/>
    <col min="7956" max="7956" width="12.625" style="64" customWidth="1"/>
    <col min="7957" max="7957" width="12" style="64" customWidth="1"/>
    <col min="7958" max="7958" width="13" style="64" customWidth="1"/>
    <col min="7959" max="8210" width="9" style="64"/>
    <col min="8211" max="8211" width="22" style="64" customWidth="1"/>
    <col min="8212" max="8212" width="12.625" style="64" customWidth="1"/>
    <col min="8213" max="8213" width="12" style="64" customWidth="1"/>
    <col min="8214" max="8214" width="13" style="64" customWidth="1"/>
    <col min="8215" max="8466" width="9" style="64"/>
    <col min="8467" max="8467" width="22" style="64" customWidth="1"/>
    <col min="8468" max="8468" width="12.625" style="64" customWidth="1"/>
    <col min="8469" max="8469" width="12" style="64" customWidth="1"/>
    <col min="8470" max="8470" width="13" style="64" customWidth="1"/>
    <col min="8471" max="8722" width="9" style="64"/>
    <col min="8723" max="8723" width="22" style="64" customWidth="1"/>
    <col min="8724" max="8724" width="12.625" style="64" customWidth="1"/>
    <col min="8725" max="8725" width="12" style="64" customWidth="1"/>
    <col min="8726" max="8726" width="13" style="64" customWidth="1"/>
    <col min="8727" max="8978" width="9" style="64"/>
    <col min="8979" max="8979" width="22" style="64" customWidth="1"/>
    <col min="8980" max="8980" width="12.625" style="64" customWidth="1"/>
    <col min="8981" max="8981" width="12" style="64" customWidth="1"/>
    <col min="8982" max="8982" width="13" style="64" customWidth="1"/>
    <col min="8983" max="9234" width="9" style="64"/>
    <col min="9235" max="9235" width="22" style="64" customWidth="1"/>
    <col min="9236" max="9236" width="12.625" style="64" customWidth="1"/>
    <col min="9237" max="9237" width="12" style="64" customWidth="1"/>
    <col min="9238" max="9238" width="13" style="64" customWidth="1"/>
    <col min="9239" max="9490" width="9" style="64"/>
    <col min="9491" max="9491" width="22" style="64" customWidth="1"/>
    <col min="9492" max="9492" width="12.625" style="64" customWidth="1"/>
    <col min="9493" max="9493" width="12" style="64" customWidth="1"/>
    <col min="9494" max="9494" width="13" style="64" customWidth="1"/>
    <col min="9495" max="9746" width="9" style="64"/>
    <col min="9747" max="9747" width="22" style="64" customWidth="1"/>
    <col min="9748" max="9748" width="12.625" style="64" customWidth="1"/>
    <col min="9749" max="9749" width="12" style="64" customWidth="1"/>
    <col min="9750" max="9750" width="13" style="64" customWidth="1"/>
    <col min="9751" max="10002" width="9" style="64"/>
    <col min="10003" max="10003" width="22" style="64" customWidth="1"/>
    <col min="10004" max="10004" width="12.625" style="64" customWidth="1"/>
    <col min="10005" max="10005" width="12" style="64" customWidth="1"/>
    <col min="10006" max="10006" width="13" style="64" customWidth="1"/>
    <col min="10007" max="10258" width="9" style="64"/>
    <col min="10259" max="10259" width="22" style="64" customWidth="1"/>
    <col min="10260" max="10260" width="12.625" style="64" customWidth="1"/>
    <col min="10261" max="10261" width="12" style="64" customWidth="1"/>
    <col min="10262" max="10262" width="13" style="64" customWidth="1"/>
    <col min="10263" max="10514" width="9" style="64"/>
    <col min="10515" max="10515" width="22" style="64" customWidth="1"/>
    <col min="10516" max="10516" width="12.625" style="64" customWidth="1"/>
    <col min="10517" max="10517" width="12" style="64" customWidth="1"/>
    <col min="10518" max="10518" width="13" style="64" customWidth="1"/>
    <col min="10519" max="10770" width="9" style="64"/>
    <col min="10771" max="10771" width="22" style="64" customWidth="1"/>
    <col min="10772" max="10772" width="12.625" style="64" customWidth="1"/>
    <col min="10773" max="10773" width="12" style="64" customWidth="1"/>
    <col min="10774" max="10774" width="13" style="64" customWidth="1"/>
    <col min="10775" max="11026" width="9" style="64"/>
    <col min="11027" max="11027" width="22" style="64" customWidth="1"/>
    <col min="11028" max="11028" width="12.625" style="64" customWidth="1"/>
    <col min="11029" max="11029" width="12" style="64" customWidth="1"/>
    <col min="11030" max="11030" width="13" style="64" customWidth="1"/>
    <col min="11031" max="11282" width="9" style="64"/>
    <col min="11283" max="11283" width="22" style="64" customWidth="1"/>
    <col min="11284" max="11284" width="12.625" style="64" customWidth="1"/>
    <col min="11285" max="11285" width="12" style="64" customWidth="1"/>
    <col min="11286" max="11286" width="13" style="64" customWidth="1"/>
    <col min="11287" max="11538" width="9" style="64"/>
    <col min="11539" max="11539" width="22" style="64" customWidth="1"/>
    <col min="11540" max="11540" width="12.625" style="64" customWidth="1"/>
    <col min="11541" max="11541" width="12" style="64" customWidth="1"/>
    <col min="11542" max="11542" width="13" style="64" customWidth="1"/>
    <col min="11543" max="11794" width="9" style="64"/>
    <col min="11795" max="11795" width="22" style="64" customWidth="1"/>
    <col min="11796" max="11796" width="12.625" style="64" customWidth="1"/>
    <col min="11797" max="11797" width="12" style="64" customWidth="1"/>
    <col min="11798" max="11798" width="13" style="64" customWidth="1"/>
    <col min="11799" max="12050" width="9" style="64"/>
    <col min="12051" max="12051" width="22" style="64" customWidth="1"/>
    <col min="12052" max="12052" width="12.625" style="64" customWidth="1"/>
    <col min="12053" max="12053" width="12" style="64" customWidth="1"/>
    <col min="12054" max="12054" width="13" style="64" customWidth="1"/>
    <col min="12055" max="12306" width="9" style="64"/>
    <col min="12307" max="12307" width="22" style="64" customWidth="1"/>
    <col min="12308" max="12308" width="12.625" style="64" customWidth="1"/>
    <col min="12309" max="12309" width="12" style="64" customWidth="1"/>
    <col min="12310" max="12310" width="13" style="64" customWidth="1"/>
    <col min="12311" max="12562" width="9" style="64"/>
    <col min="12563" max="12563" width="22" style="64" customWidth="1"/>
    <col min="12564" max="12564" width="12.625" style="64" customWidth="1"/>
    <col min="12565" max="12565" width="12" style="64" customWidth="1"/>
    <col min="12566" max="12566" width="13" style="64" customWidth="1"/>
    <col min="12567" max="12818" width="9" style="64"/>
    <col min="12819" max="12819" width="22" style="64" customWidth="1"/>
    <col min="12820" max="12820" width="12.625" style="64" customWidth="1"/>
    <col min="12821" max="12821" width="12" style="64" customWidth="1"/>
    <col min="12822" max="12822" width="13" style="64" customWidth="1"/>
    <col min="12823" max="13074" width="9" style="64"/>
    <col min="13075" max="13075" width="22" style="64" customWidth="1"/>
    <col min="13076" max="13076" width="12.625" style="64" customWidth="1"/>
    <col min="13077" max="13077" width="12" style="64" customWidth="1"/>
    <col min="13078" max="13078" width="13" style="64" customWidth="1"/>
    <col min="13079" max="13330" width="9" style="64"/>
    <col min="13331" max="13331" width="22" style="64" customWidth="1"/>
    <col min="13332" max="13332" width="12.625" style="64" customWidth="1"/>
    <col min="13333" max="13333" width="12" style="64" customWidth="1"/>
    <col min="13334" max="13334" width="13" style="64" customWidth="1"/>
    <col min="13335" max="13586" width="9" style="64"/>
    <col min="13587" max="13587" width="22" style="64" customWidth="1"/>
    <col min="13588" max="13588" width="12.625" style="64" customWidth="1"/>
    <col min="13589" max="13589" width="12" style="64" customWidth="1"/>
    <col min="13590" max="13590" width="13" style="64" customWidth="1"/>
    <col min="13591" max="13842" width="9" style="64"/>
    <col min="13843" max="13843" width="22" style="64" customWidth="1"/>
    <col min="13844" max="13844" width="12.625" style="64" customWidth="1"/>
    <col min="13845" max="13845" width="12" style="64" customWidth="1"/>
    <col min="13846" max="13846" width="13" style="64" customWidth="1"/>
    <col min="13847" max="14098" width="9" style="64"/>
    <col min="14099" max="14099" width="22" style="64" customWidth="1"/>
    <col min="14100" max="14100" width="12.625" style="64" customWidth="1"/>
    <col min="14101" max="14101" width="12" style="64" customWidth="1"/>
    <col min="14102" max="14102" width="13" style="64" customWidth="1"/>
    <col min="14103" max="14354" width="9" style="64"/>
    <col min="14355" max="14355" width="22" style="64" customWidth="1"/>
    <col min="14356" max="14356" width="12.625" style="64" customWidth="1"/>
    <col min="14357" max="14357" width="12" style="64" customWidth="1"/>
    <col min="14358" max="14358" width="13" style="64" customWidth="1"/>
    <col min="14359" max="14610" width="9" style="64"/>
    <col min="14611" max="14611" width="22" style="64" customWidth="1"/>
    <col min="14612" max="14612" width="12.625" style="64" customWidth="1"/>
    <col min="14613" max="14613" width="12" style="64" customWidth="1"/>
    <col min="14614" max="14614" width="13" style="64" customWidth="1"/>
    <col min="14615" max="14866" width="9" style="64"/>
    <col min="14867" max="14867" width="22" style="64" customWidth="1"/>
    <col min="14868" max="14868" width="12.625" style="64" customWidth="1"/>
    <col min="14869" max="14869" width="12" style="64" customWidth="1"/>
    <col min="14870" max="14870" width="13" style="64" customWidth="1"/>
    <col min="14871" max="15122" width="9" style="64"/>
    <col min="15123" max="15123" width="22" style="64" customWidth="1"/>
    <col min="15124" max="15124" width="12.625" style="64" customWidth="1"/>
    <col min="15125" max="15125" width="12" style="64" customWidth="1"/>
    <col min="15126" max="15126" width="13" style="64" customWidth="1"/>
    <col min="15127" max="15378" width="9" style="64"/>
    <col min="15379" max="15379" width="22" style="64" customWidth="1"/>
    <col min="15380" max="15380" width="12.625" style="64" customWidth="1"/>
    <col min="15381" max="15381" width="12" style="64" customWidth="1"/>
    <col min="15382" max="15382" width="13" style="64" customWidth="1"/>
    <col min="15383" max="15634" width="9" style="64"/>
    <col min="15635" max="15635" width="22" style="64" customWidth="1"/>
    <col min="15636" max="15636" width="12.625" style="64" customWidth="1"/>
    <col min="15637" max="15637" width="12" style="64" customWidth="1"/>
    <col min="15638" max="15638" width="13" style="64" customWidth="1"/>
    <col min="15639" max="15890" width="9" style="64"/>
    <col min="15891" max="15891" width="22" style="64" customWidth="1"/>
    <col min="15892" max="15892" width="12.625" style="64" customWidth="1"/>
    <col min="15893" max="15893" width="12" style="64" customWidth="1"/>
    <col min="15894" max="15894" width="13" style="64" customWidth="1"/>
    <col min="15895" max="16146" width="9" style="64"/>
    <col min="16147" max="16147" width="22" style="64" customWidth="1"/>
    <col min="16148" max="16148" width="12.625" style="64" customWidth="1"/>
    <col min="16149" max="16149" width="12" style="64" customWidth="1"/>
    <col min="16150" max="16150" width="13" style="64" customWidth="1"/>
    <col min="16151" max="16384" width="9" style="64"/>
  </cols>
  <sheetData>
    <row r="1" spans="1:47" ht="18.75" thickBot="1">
      <c r="A1" s="387" t="s">
        <v>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47" ht="21" thickBot="1">
      <c r="A2" s="387" t="s">
        <v>0</v>
      </c>
      <c r="B2" s="4"/>
      <c r="C2" s="857" t="s">
        <v>546</v>
      </c>
      <c r="D2" s="859"/>
      <c r="E2" s="1201"/>
      <c r="F2" s="1202"/>
      <c r="G2" s="1202"/>
      <c r="H2" s="1202"/>
      <c r="I2" s="1202"/>
      <c r="J2" s="1202"/>
      <c r="K2" s="1202"/>
      <c r="L2" s="1202"/>
      <c r="M2" s="120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47" ht="18.75" customHeight="1">
      <c r="A3" s="372" t="s">
        <v>548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371"/>
      <c r="AE3" s="371"/>
      <c r="AF3" s="371"/>
    </row>
    <row r="4" spans="1:47" s="101" customFormat="1"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</row>
    <row r="5" spans="1:47" s="101" customFormat="1" ht="61.5" customHeight="1" thickBot="1">
      <c r="A5" s="1196" t="s">
        <v>764</v>
      </c>
      <c r="B5" s="1196"/>
      <c r="C5" s="1196"/>
      <c r="D5" s="1196"/>
      <c r="E5" s="1196"/>
      <c r="F5" s="1196"/>
      <c r="G5" s="1196"/>
      <c r="H5" s="1196"/>
      <c r="I5" s="1196"/>
      <c r="J5" s="1196"/>
      <c r="K5" s="1196"/>
      <c r="L5" s="1196"/>
      <c r="M5" s="1196"/>
      <c r="N5" s="1196"/>
      <c r="O5" s="1196"/>
      <c r="P5" s="1196"/>
      <c r="Q5" s="1196"/>
      <c r="R5" s="1196"/>
      <c r="S5" s="1196"/>
      <c r="T5" s="1196"/>
      <c r="U5" s="1196"/>
      <c r="V5" s="1196"/>
      <c r="W5" s="1196"/>
      <c r="X5" s="1196"/>
      <c r="Y5" s="1196"/>
      <c r="Z5" s="1196"/>
      <c r="AA5" s="1196"/>
      <c r="AB5" s="1196"/>
      <c r="AC5" s="1196"/>
      <c r="AD5" s="1196"/>
      <c r="AE5" s="1196"/>
      <c r="AF5" s="1196"/>
      <c r="AG5" s="1196"/>
      <c r="AH5" s="1196"/>
      <c r="AI5" s="1196"/>
      <c r="AJ5" s="1196"/>
      <c r="AK5" s="1196"/>
      <c r="AL5" s="1196"/>
      <c r="AM5" s="1196"/>
      <c r="AN5" s="1196"/>
      <c r="AO5" s="1196"/>
      <c r="AP5" s="1196"/>
      <c r="AQ5" s="1196"/>
      <c r="AR5" s="1196"/>
      <c r="AS5" s="1196"/>
    </row>
    <row r="6" spans="1:47" s="152" customFormat="1" ht="30.75" customHeight="1" thickTop="1" thickBot="1">
      <c r="A6" s="1197" t="s">
        <v>238</v>
      </c>
      <c r="B6" s="1204" t="s">
        <v>418</v>
      </c>
      <c r="C6" s="1205"/>
      <c r="D6" s="1205"/>
      <c r="E6" s="1205"/>
      <c r="F6" s="1205"/>
      <c r="G6" s="1205"/>
      <c r="H6" s="1205"/>
      <c r="I6" s="1205"/>
      <c r="J6" s="1205"/>
      <c r="K6" s="1205"/>
      <c r="L6" s="1205"/>
      <c r="M6" s="1205"/>
      <c r="N6" s="1205"/>
      <c r="O6" s="1205"/>
      <c r="P6" s="1205"/>
      <c r="Q6" s="1205"/>
      <c r="R6" s="1205"/>
      <c r="S6" s="1205"/>
      <c r="T6" s="1205"/>
      <c r="U6" s="1205"/>
      <c r="V6" s="1205"/>
      <c r="W6" s="1206"/>
      <c r="X6" s="1204" t="s">
        <v>561</v>
      </c>
      <c r="Y6" s="1205"/>
      <c r="Z6" s="1205"/>
      <c r="AA6" s="1205"/>
      <c r="AB6" s="1205"/>
      <c r="AC6" s="1205"/>
      <c r="AD6" s="1205"/>
      <c r="AE6" s="1205"/>
      <c r="AF6" s="1205"/>
      <c r="AG6" s="1205"/>
      <c r="AH6" s="1205"/>
      <c r="AI6" s="1205"/>
      <c r="AJ6" s="1205"/>
      <c r="AK6" s="1205"/>
      <c r="AL6" s="1205"/>
      <c r="AM6" s="1205"/>
      <c r="AN6" s="1205"/>
      <c r="AO6" s="1205"/>
      <c r="AP6" s="1205"/>
      <c r="AQ6" s="1205"/>
      <c r="AR6" s="1205"/>
      <c r="AS6" s="1206"/>
      <c r="AT6" s="370"/>
      <c r="AU6" s="370"/>
    </row>
    <row r="7" spans="1:47" s="101" customFormat="1" ht="38.25" customHeight="1" thickBot="1">
      <c r="A7" s="1198"/>
      <c r="B7" s="1188" t="s">
        <v>483</v>
      </c>
      <c r="C7" s="1189"/>
      <c r="D7" s="1207" t="s">
        <v>484</v>
      </c>
      <c r="E7" s="1208"/>
      <c r="F7" s="1208"/>
      <c r="G7" s="1208"/>
      <c r="H7" s="1208"/>
      <c r="I7" s="1208"/>
      <c r="J7" s="1208"/>
      <c r="K7" s="1208"/>
      <c r="L7" s="1208"/>
      <c r="M7" s="1208"/>
      <c r="N7" s="1208"/>
      <c r="O7" s="1208"/>
      <c r="P7" s="1208"/>
      <c r="Q7" s="1208"/>
      <c r="R7" s="1208"/>
      <c r="S7" s="1208"/>
      <c r="T7" s="1208"/>
      <c r="U7" s="1208"/>
      <c r="V7" s="1208"/>
      <c r="W7" s="1209"/>
      <c r="X7" s="1188" t="s">
        <v>562</v>
      </c>
      <c r="Y7" s="1189"/>
      <c r="Z7" s="1207" t="s">
        <v>563</v>
      </c>
      <c r="AA7" s="1208"/>
      <c r="AB7" s="1208"/>
      <c r="AC7" s="1208"/>
      <c r="AD7" s="1208"/>
      <c r="AE7" s="1208"/>
      <c r="AF7" s="1208"/>
      <c r="AG7" s="1208"/>
      <c r="AH7" s="1208"/>
      <c r="AI7" s="1208"/>
      <c r="AJ7" s="1208"/>
      <c r="AK7" s="1208"/>
      <c r="AL7" s="1208"/>
      <c r="AM7" s="1208"/>
      <c r="AN7" s="1208"/>
      <c r="AO7" s="1208"/>
      <c r="AP7" s="1208"/>
      <c r="AQ7" s="1208"/>
      <c r="AR7" s="1208"/>
      <c r="AS7" s="1209"/>
      <c r="AT7" s="371"/>
      <c r="AU7" s="371"/>
    </row>
    <row r="8" spans="1:47" s="371" customFormat="1" ht="18" customHeight="1">
      <c r="A8" s="1199"/>
      <c r="B8" s="1210" t="s">
        <v>235</v>
      </c>
      <c r="C8" s="1194" t="s">
        <v>236</v>
      </c>
      <c r="D8" s="1190" t="s">
        <v>551</v>
      </c>
      <c r="E8" s="1191"/>
      <c r="F8" s="1191"/>
      <c r="G8" s="1191"/>
      <c r="H8" s="1192"/>
      <c r="I8" s="1190" t="s">
        <v>455</v>
      </c>
      <c r="J8" s="1191"/>
      <c r="K8" s="1191"/>
      <c r="L8" s="1191"/>
      <c r="M8" s="1192"/>
      <c r="N8" s="1190" t="s">
        <v>454</v>
      </c>
      <c r="O8" s="1191"/>
      <c r="P8" s="1191"/>
      <c r="Q8" s="1191"/>
      <c r="R8" s="1192"/>
      <c r="S8" s="1190" t="s">
        <v>552</v>
      </c>
      <c r="T8" s="1191"/>
      <c r="U8" s="1191"/>
      <c r="V8" s="1191"/>
      <c r="W8" s="1193"/>
      <c r="X8" s="1210" t="s">
        <v>235</v>
      </c>
      <c r="Y8" s="1194" t="s">
        <v>236</v>
      </c>
      <c r="Z8" s="1190" t="s">
        <v>551</v>
      </c>
      <c r="AA8" s="1191"/>
      <c r="AB8" s="1191"/>
      <c r="AC8" s="1191"/>
      <c r="AD8" s="1192"/>
      <c r="AE8" s="1190" t="s">
        <v>455</v>
      </c>
      <c r="AF8" s="1191"/>
      <c r="AG8" s="1191"/>
      <c r="AH8" s="1191"/>
      <c r="AI8" s="1192"/>
      <c r="AJ8" s="1190" t="s">
        <v>454</v>
      </c>
      <c r="AK8" s="1191"/>
      <c r="AL8" s="1191"/>
      <c r="AM8" s="1191"/>
      <c r="AN8" s="1192"/>
      <c r="AO8" s="1190" t="s">
        <v>552</v>
      </c>
      <c r="AP8" s="1191"/>
      <c r="AQ8" s="1191"/>
      <c r="AR8" s="1191"/>
      <c r="AS8" s="1193"/>
    </row>
    <row r="9" spans="1:47" s="371" customFormat="1" ht="24.75" customHeight="1">
      <c r="A9" s="1200"/>
      <c r="B9" s="1211"/>
      <c r="C9" s="1195"/>
      <c r="D9" s="393" t="s">
        <v>529</v>
      </c>
      <c r="E9" s="135" t="s">
        <v>321</v>
      </c>
      <c r="F9" s="135" t="s">
        <v>322</v>
      </c>
      <c r="G9" s="394" t="s">
        <v>473</v>
      </c>
      <c r="H9" s="398" t="s">
        <v>210</v>
      </c>
      <c r="I9" s="393" t="s">
        <v>529</v>
      </c>
      <c r="J9" s="135" t="s">
        <v>321</v>
      </c>
      <c r="K9" s="135" t="s">
        <v>322</v>
      </c>
      <c r="L9" s="135" t="s">
        <v>473</v>
      </c>
      <c r="M9" s="136" t="s">
        <v>210</v>
      </c>
      <c r="N9" s="393" t="s">
        <v>529</v>
      </c>
      <c r="O9" s="135" t="s">
        <v>321</v>
      </c>
      <c r="P9" s="135" t="s">
        <v>322</v>
      </c>
      <c r="Q9" s="135" t="s">
        <v>473</v>
      </c>
      <c r="R9" s="136" t="s">
        <v>210</v>
      </c>
      <c r="S9" s="393" t="s">
        <v>529</v>
      </c>
      <c r="T9" s="135" t="s">
        <v>321</v>
      </c>
      <c r="U9" s="135" t="s">
        <v>322</v>
      </c>
      <c r="V9" s="135" t="s">
        <v>473</v>
      </c>
      <c r="W9" s="188" t="s">
        <v>210</v>
      </c>
      <c r="X9" s="1211"/>
      <c r="Y9" s="1195"/>
      <c r="Z9" s="393" t="s">
        <v>529</v>
      </c>
      <c r="AA9" s="135" t="s">
        <v>321</v>
      </c>
      <c r="AB9" s="135" t="s">
        <v>322</v>
      </c>
      <c r="AC9" s="394" t="s">
        <v>473</v>
      </c>
      <c r="AD9" s="398" t="s">
        <v>210</v>
      </c>
      <c r="AE9" s="393" t="s">
        <v>529</v>
      </c>
      <c r="AF9" s="135" t="s">
        <v>321</v>
      </c>
      <c r="AG9" s="135" t="s">
        <v>322</v>
      </c>
      <c r="AH9" s="135" t="s">
        <v>473</v>
      </c>
      <c r="AI9" s="136" t="s">
        <v>210</v>
      </c>
      <c r="AJ9" s="393" t="s">
        <v>529</v>
      </c>
      <c r="AK9" s="135" t="s">
        <v>321</v>
      </c>
      <c r="AL9" s="135" t="s">
        <v>322</v>
      </c>
      <c r="AM9" s="135" t="s">
        <v>473</v>
      </c>
      <c r="AN9" s="136" t="s">
        <v>210</v>
      </c>
      <c r="AO9" s="393" t="s">
        <v>529</v>
      </c>
      <c r="AP9" s="135" t="s">
        <v>321</v>
      </c>
      <c r="AQ9" s="135" t="s">
        <v>322</v>
      </c>
      <c r="AR9" s="135" t="s">
        <v>473</v>
      </c>
      <c r="AS9" s="188" t="s">
        <v>210</v>
      </c>
    </row>
    <row r="10" spans="1:47" ht="38.25" customHeight="1">
      <c r="A10" s="840" t="s">
        <v>728</v>
      </c>
      <c r="B10" s="841" t="s">
        <v>230</v>
      </c>
      <c r="C10" s="841" t="s">
        <v>230</v>
      </c>
      <c r="D10" s="841" t="s">
        <v>230</v>
      </c>
      <c r="E10" s="841" t="s">
        <v>230</v>
      </c>
      <c r="F10" s="841" t="s">
        <v>230</v>
      </c>
      <c r="G10" s="841" t="s">
        <v>230</v>
      </c>
      <c r="H10" s="433">
        <f>SUM(D10:G10)</f>
        <v>0</v>
      </c>
      <c r="I10" s="841" t="s">
        <v>230</v>
      </c>
      <c r="J10" s="841" t="s">
        <v>230</v>
      </c>
      <c r="K10" s="841" t="s">
        <v>230</v>
      </c>
      <c r="L10" s="841" t="s">
        <v>230</v>
      </c>
      <c r="M10" s="433">
        <f t="shared" ref="M10:M11" si="0">SUM(I10:L10)</f>
        <v>0</v>
      </c>
      <c r="N10" s="841" t="s">
        <v>230</v>
      </c>
      <c r="O10" s="841" t="s">
        <v>230</v>
      </c>
      <c r="P10" s="841" t="s">
        <v>230</v>
      </c>
      <c r="Q10" s="841" t="s">
        <v>230</v>
      </c>
      <c r="R10" s="433">
        <f t="shared" ref="R10:R11" si="1">SUM(N10:Q10)</f>
        <v>0</v>
      </c>
      <c r="S10" s="841" t="s">
        <v>230</v>
      </c>
      <c r="T10" s="841" t="s">
        <v>230</v>
      </c>
      <c r="U10" s="841" t="s">
        <v>230</v>
      </c>
      <c r="V10" s="841" t="s">
        <v>230</v>
      </c>
      <c r="W10" s="577">
        <f t="shared" ref="W10:W11" si="2">SUM(S10:V10)</f>
        <v>0</v>
      </c>
      <c r="X10" s="841" t="s">
        <v>230</v>
      </c>
      <c r="Y10" s="841" t="s">
        <v>230</v>
      </c>
      <c r="Z10" s="841" t="s">
        <v>230</v>
      </c>
      <c r="AA10" s="841" t="s">
        <v>230</v>
      </c>
      <c r="AB10" s="841" t="s">
        <v>230</v>
      </c>
      <c r="AC10" s="841" t="s">
        <v>230</v>
      </c>
      <c r="AD10" s="433">
        <f t="shared" ref="AD10:AD11" si="3">SUM(Z10:AC10)</f>
        <v>0</v>
      </c>
      <c r="AE10" s="841" t="s">
        <v>230</v>
      </c>
      <c r="AF10" s="841" t="s">
        <v>230</v>
      </c>
      <c r="AG10" s="841" t="s">
        <v>230</v>
      </c>
      <c r="AH10" s="841" t="s">
        <v>230</v>
      </c>
      <c r="AI10" s="433">
        <f t="shared" ref="AI10:AI11" si="4">SUM(AE10:AH10)</f>
        <v>0</v>
      </c>
      <c r="AJ10" s="841" t="s">
        <v>230</v>
      </c>
      <c r="AK10" s="841" t="s">
        <v>230</v>
      </c>
      <c r="AL10" s="841" t="s">
        <v>230</v>
      </c>
      <c r="AM10" s="841" t="s">
        <v>230</v>
      </c>
      <c r="AN10" s="433">
        <f t="shared" ref="AN10:AN11" si="5">SUM(AJ10:AM10)</f>
        <v>0</v>
      </c>
      <c r="AO10" s="841" t="s">
        <v>230</v>
      </c>
      <c r="AP10" s="841" t="s">
        <v>230</v>
      </c>
      <c r="AQ10" s="841" t="s">
        <v>230</v>
      </c>
      <c r="AR10" s="841" t="s">
        <v>230</v>
      </c>
      <c r="AS10" s="577">
        <f t="shared" ref="AS10:AS11" si="6">SUM(AO10:AR10)</f>
        <v>0</v>
      </c>
    </row>
    <row r="11" spans="1:47" ht="38.25" customHeight="1">
      <c r="A11" s="840" t="s">
        <v>736</v>
      </c>
      <c r="B11" s="841" t="s">
        <v>230</v>
      </c>
      <c r="C11" s="841" t="s">
        <v>230</v>
      </c>
      <c r="D11" s="841" t="s">
        <v>230</v>
      </c>
      <c r="E11" s="841" t="s">
        <v>230</v>
      </c>
      <c r="F11" s="841" t="s">
        <v>230</v>
      </c>
      <c r="G11" s="841" t="s">
        <v>230</v>
      </c>
      <c r="H11" s="433">
        <f t="shared" ref="H11:H12" si="7">SUM(D11:G11)</f>
        <v>0</v>
      </c>
      <c r="I11" s="841" t="s">
        <v>230</v>
      </c>
      <c r="J11" s="841" t="s">
        <v>230</v>
      </c>
      <c r="K11" s="841" t="s">
        <v>230</v>
      </c>
      <c r="L11" s="841" t="s">
        <v>230</v>
      </c>
      <c r="M11" s="433">
        <f t="shared" si="0"/>
        <v>0</v>
      </c>
      <c r="N11" s="841" t="s">
        <v>230</v>
      </c>
      <c r="O11" s="841" t="s">
        <v>230</v>
      </c>
      <c r="P11" s="841" t="s">
        <v>230</v>
      </c>
      <c r="Q11" s="841" t="s">
        <v>230</v>
      </c>
      <c r="R11" s="433">
        <f t="shared" si="1"/>
        <v>0</v>
      </c>
      <c r="S11" s="841" t="s">
        <v>230</v>
      </c>
      <c r="T11" s="841" t="s">
        <v>230</v>
      </c>
      <c r="U11" s="841" t="s">
        <v>230</v>
      </c>
      <c r="V11" s="841" t="s">
        <v>230</v>
      </c>
      <c r="W11" s="577">
        <f t="shared" si="2"/>
        <v>0</v>
      </c>
      <c r="X11" s="841" t="s">
        <v>230</v>
      </c>
      <c r="Y11" s="841" t="s">
        <v>230</v>
      </c>
      <c r="Z11" s="841" t="s">
        <v>230</v>
      </c>
      <c r="AA11" s="841" t="s">
        <v>230</v>
      </c>
      <c r="AB11" s="841" t="s">
        <v>230</v>
      </c>
      <c r="AC11" s="841" t="s">
        <v>230</v>
      </c>
      <c r="AD11" s="433">
        <f t="shared" si="3"/>
        <v>0</v>
      </c>
      <c r="AE11" s="841" t="s">
        <v>230</v>
      </c>
      <c r="AF11" s="841" t="s">
        <v>230</v>
      </c>
      <c r="AG11" s="841" t="s">
        <v>230</v>
      </c>
      <c r="AH11" s="841" t="s">
        <v>230</v>
      </c>
      <c r="AI11" s="433">
        <f t="shared" si="4"/>
        <v>0</v>
      </c>
      <c r="AJ11" s="841" t="s">
        <v>230</v>
      </c>
      <c r="AK11" s="841" t="s">
        <v>230</v>
      </c>
      <c r="AL11" s="841" t="s">
        <v>230</v>
      </c>
      <c r="AM11" s="841" t="s">
        <v>230</v>
      </c>
      <c r="AN11" s="433">
        <f t="shared" si="5"/>
        <v>0</v>
      </c>
      <c r="AO11" s="841" t="s">
        <v>230</v>
      </c>
      <c r="AP11" s="841" t="s">
        <v>230</v>
      </c>
      <c r="AQ11" s="841" t="s">
        <v>230</v>
      </c>
      <c r="AR11" s="841" t="s">
        <v>230</v>
      </c>
      <c r="AS11" s="577">
        <f t="shared" si="6"/>
        <v>0</v>
      </c>
    </row>
    <row r="12" spans="1:47" ht="38.25" customHeight="1">
      <c r="A12" s="840" t="s">
        <v>720</v>
      </c>
      <c r="B12" s="841" t="s">
        <v>230</v>
      </c>
      <c r="C12" s="841" t="s">
        <v>230</v>
      </c>
      <c r="D12" s="841" t="s">
        <v>230</v>
      </c>
      <c r="E12" s="841" t="s">
        <v>230</v>
      </c>
      <c r="F12" s="841" t="s">
        <v>230</v>
      </c>
      <c r="G12" s="841" t="s">
        <v>230</v>
      </c>
      <c r="H12" s="433">
        <f t="shared" si="7"/>
        <v>0</v>
      </c>
      <c r="I12" s="841" t="s">
        <v>230</v>
      </c>
      <c r="J12" s="841" t="s">
        <v>230</v>
      </c>
      <c r="K12" s="841" t="s">
        <v>230</v>
      </c>
      <c r="L12" s="841" t="s">
        <v>230</v>
      </c>
      <c r="M12" s="433">
        <f t="shared" ref="M12:M32" si="8">SUM(I12:L12)</f>
        <v>0</v>
      </c>
      <c r="N12" s="841" t="s">
        <v>230</v>
      </c>
      <c r="O12" s="841" t="s">
        <v>230</v>
      </c>
      <c r="P12" s="841" t="s">
        <v>230</v>
      </c>
      <c r="Q12" s="841" t="s">
        <v>230</v>
      </c>
      <c r="R12" s="433">
        <f t="shared" ref="R12:R32" si="9">SUM(N12:Q12)</f>
        <v>0</v>
      </c>
      <c r="S12" s="841" t="s">
        <v>230</v>
      </c>
      <c r="T12" s="841" t="s">
        <v>230</v>
      </c>
      <c r="U12" s="841" t="s">
        <v>230</v>
      </c>
      <c r="V12" s="841" t="s">
        <v>230</v>
      </c>
      <c r="W12" s="577">
        <f t="shared" ref="W12:W32" si="10">SUM(S12:V12)</f>
        <v>0</v>
      </c>
      <c r="X12" s="841" t="s">
        <v>230</v>
      </c>
      <c r="Y12" s="841" t="s">
        <v>230</v>
      </c>
      <c r="Z12" s="841" t="s">
        <v>230</v>
      </c>
      <c r="AA12" s="841" t="s">
        <v>230</v>
      </c>
      <c r="AB12" s="841" t="s">
        <v>230</v>
      </c>
      <c r="AC12" s="841" t="s">
        <v>230</v>
      </c>
      <c r="AD12" s="433">
        <f t="shared" ref="AD12:AD32" si="11">SUM(Z12:AC12)</f>
        <v>0</v>
      </c>
      <c r="AE12" s="841" t="s">
        <v>230</v>
      </c>
      <c r="AF12" s="841" t="s">
        <v>230</v>
      </c>
      <c r="AG12" s="841" t="s">
        <v>230</v>
      </c>
      <c r="AH12" s="841" t="s">
        <v>230</v>
      </c>
      <c r="AI12" s="433">
        <f t="shared" ref="AI12:AI32" si="12">SUM(AE12:AH12)</f>
        <v>0</v>
      </c>
      <c r="AJ12" s="841" t="s">
        <v>230</v>
      </c>
      <c r="AK12" s="841" t="s">
        <v>230</v>
      </c>
      <c r="AL12" s="841" t="s">
        <v>230</v>
      </c>
      <c r="AM12" s="841" t="s">
        <v>230</v>
      </c>
      <c r="AN12" s="433">
        <f t="shared" ref="AN12:AN32" si="13">SUM(AJ12:AM12)</f>
        <v>0</v>
      </c>
      <c r="AO12" s="841" t="s">
        <v>230</v>
      </c>
      <c r="AP12" s="841" t="s">
        <v>230</v>
      </c>
      <c r="AQ12" s="841" t="s">
        <v>230</v>
      </c>
      <c r="AR12" s="841" t="s">
        <v>230</v>
      </c>
      <c r="AS12" s="577">
        <f t="shared" ref="AS12:AS32" si="14">SUM(AO12:AR12)</f>
        <v>0</v>
      </c>
    </row>
    <row r="13" spans="1:47" ht="38.25" customHeight="1">
      <c r="A13" s="840" t="s">
        <v>711</v>
      </c>
      <c r="B13" s="841" t="s">
        <v>230</v>
      </c>
      <c r="C13" s="841" t="s">
        <v>230</v>
      </c>
      <c r="D13" s="841" t="s">
        <v>230</v>
      </c>
      <c r="E13" s="841" t="s">
        <v>230</v>
      </c>
      <c r="F13" s="841" t="s">
        <v>230</v>
      </c>
      <c r="G13" s="841" t="s">
        <v>230</v>
      </c>
      <c r="H13" s="433">
        <f t="shared" ref="H13:H32" si="15">SUM(D13:G13)</f>
        <v>0</v>
      </c>
      <c r="I13" s="841" t="s">
        <v>230</v>
      </c>
      <c r="J13" s="841" t="s">
        <v>230</v>
      </c>
      <c r="K13" s="841" t="s">
        <v>230</v>
      </c>
      <c r="L13" s="841" t="s">
        <v>230</v>
      </c>
      <c r="M13" s="433">
        <f t="shared" si="8"/>
        <v>0</v>
      </c>
      <c r="N13" s="841" t="s">
        <v>230</v>
      </c>
      <c r="O13" s="841" t="s">
        <v>230</v>
      </c>
      <c r="P13" s="841" t="s">
        <v>230</v>
      </c>
      <c r="Q13" s="841" t="s">
        <v>230</v>
      </c>
      <c r="R13" s="433">
        <f t="shared" si="9"/>
        <v>0</v>
      </c>
      <c r="S13" s="841" t="s">
        <v>230</v>
      </c>
      <c r="T13" s="841" t="s">
        <v>230</v>
      </c>
      <c r="U13" s="841" t="s">
        <v>230</v>
      </c>
      <c r="V13" s="841" t="s">
        <v>230</v>
      </c>
      <c r="W13" s="577">
        <f t="shared" si="10"/>
        <v>0</v>
      </c>
      <c r="X13" s="841" t="s">
        <v>230</v>
      </c>
      <c r="Y13" s="841" t="s">
        <v>230</v>
      </c>
      <c r="Z13" s="841" t="s">
        <v>230</v>
      </c>
      <c r="AA13" s="841" t="s">
        <v>230</v>
      </c>
      <c r="AB13" s="841" t="s">
        <v>230</v>
      </c>
      <c r="AC13" s="841" t="s">
        <v>230</v>
      </c>
      <c r="AD13" s="433">
        <f t="shared" si="11"/>
        <v>0</v>
      </c>
      <c r="AE13" s="841" t="s">
        <v>230</v>
      </c>
      <c r="AF13" s="841" t="s">
        <v>230</v>
      </c>
      <c r="AG13" s="841" t="s">
        <v>230</v>
      </c>
      <c r="AH13" s="841" t="s">
        <v>230</v>
      </c>
      <c r="AI13" s="433">
        <f t="shared" si="12"/>
        <v>0</v>
      </c>
      <c r="AJ13" s="841" t="s">
        <v>230</v>
      </c>
      <c r="AK13" s="841" t="s">
        <v>230</v>
      </c>
      <c r="AL13" s="841" t="s">
        <v>230</v>
      </c>
      <c r="AM13" s="841" t="s">
        <v>230</v>
      </c>
      <c r="AN13" s="433">
        <f t="shared" si="13"/>
        <v>0</v>
      </c>
      <c r="AO13" s="841" t="s">
        <v>230</v>
      </c>
      <c r="AP13" s="841" t="s">
        <v>230</v>
      </c>
      <c r="AQ13" s="841" t="s">
        <v>230</v>
      </c>
      <c r="AR13" s="841" t="s">
        <v>230</v>
      </c>
      <c r="AS13" s="577">
        <f t="shared" si="14"/>
        <v>0</v>
      </c>
    </row>
    <row r="14" spans="1:47" ht="38.25" customHeight="1">
      <c r="A14" s="840" t="s">
        <v>723</v>
      </c>
      <c r="B14" s="841" t="s">
        <v>230</v>
      </c>
      <c r="C14" s="841" t="s">
        <v>230</v>
      </c>
      <c r="D14" s="841" t="s">
        <v>230</v>
      </c>
      <c r="E14" s="841" t="s">
        <v>230</v>
      </c>
      <c r="F14" s="841" t="s">
        <v>230</v>
      </c>
      <c r="G14" s="841" t="s">
        <v>230</v>
      </c>
      <c r="H14" s="433">
        <f t="shared" si="15"/>
        <v>0</v>
      </c>
      <c r="I14" s="841" t="s">
        <v>230</v>
      </c>
      <c r="J14" s="841" t="s">
        <v>230</v>
      </c>
      <c r="K14" s="841" t="s">
        <v>230</v>
      </c>
      <c r="L14" s="841" t="s">
        <v>230</v>
      </c>
      <c r="M14" s="433">
        <f t="shared" si="8"/>
        <v>0</v>
      </c>
      <c r="N14" s="841" t="s">
        <v>230</v>
      </c>
      <c r="O14" s="841" t="s">
        <v>230</v>
      </c>
      <c r="P14" s="841" t="s">
        <v>230</v>
      </c>
      <c r="Q14" s="841" t="s">
        <v>230</v>
      </c>
      <c r="R14" s="433">
        <f t="shared" si="9"/>
        <v>0</v>
      </c>
      <c r="S14" s="841" t="s">
        <v>230</v>
      </c>
      <c r="T14" s="841" t="s">
        <v>230</v>
      </c>
      <c r="U14" s="841" t="s">
        <v>230</v>
      </c>
      <c r="V14" s="841" t="s">
        <v>230</v>
      </c>
      <c r="W14" s="577">
        <f t="shared" si="10"/>
        <v>0</v>
      </c>
      <c r="X14" s="841" t="s">
        <v>230</v>
      </c>
      <c r="Y14" s="841" t="s">
        <v>230</v>
      </c>
      <c r="Z14" s="841" t="s">
        <v>230</v>
      </c>
      <c r="AA14" s="841" t="s">
        <v>230</v>
      </c>
      <c r="AB14" s="841" t="s">
        <v>230</v>
      </c>
      <c r="AC14" s="841" t="s">
        <v>230</v>
      </c>
      <c r="AD14" s="433">
        <f t="shared" si="11"/>
        <v>0</v>
      </c>
      <c r="AE14" s="841" t="s">
        <v>230</v>
      </c>
      <c r="AF14" s="841" t="s">
        <v>230</v>
      </c>
      <c r="AG14" s="841" t="s">
        <v>230</v>
      </c>
      <c r="AH14" s="841" t="s">
        <v>230</v>
      </c>
      <c r="AI14" s="433">
        <f t="shared" si="12"/>
        <v>0</v>
      </c>
      <c r="AJ14" s="841" t="s">
        <v>230</v>
      </c>
      <c r="AK14" s="841" t="s">
        <v>230</v>
      </c>
      <c r="AL14" s="841" t="s">
        <v>230</v>
      </c>
      <c r="AM14" s="841" t="s">
        <v>230</v>
      </c>
      <c r="AN14" s="433">
        <f t="shared" si="13"/>
        <v>0</v>
      </c>
      <c r="AO14" s="841" t="s">
        <v>230</v>
      </c>
      <c r="AP14" s="841" t="s">
        <v>230</v>
      </c>
      <c r="AQ14" s="841" t="s">
        <v>230</v>
      </c>
      <c r="AR14" s="841" t="s">
        <v>230</v>
      </c>
      <c r="AS14" s="577">
        <f t="shared" si="14"/>
        <v>0</v>
      </c>
    </row>
    <row r="15" spans="1:47" ht="38.25" customHeight="1">
      <c r="A15" s="840" t="s">
        <v>726</v>
      </c>
      <c r="B15" s="841" t="s">
        <v>230</v>
      </c>
      <c r="C15" s="841" t="s">
        <v>230</v>
      </c>
      <c r="D15" s="841" t="s">
        <v>230</v>
      </c>
      <c r="E15" s="841" t="s">
        <v>230</v>
      </c>
      <c r="F15" s="841" t="s">
        <v>230</v>
      </c>
      <c r="G15" s="841" t="s">
        <v>230</v>
      </c>
      <c r="H15" s="433">
        <f t="shared" si="15"/>
        <v>0</v>
      </c>
      <c r="I15" s="841" t="s">
        <v>230</v>
      </c>
      <c r="J15" s="841" t="s">
        <v>230</v>
      </c>
      <c r="K15" s="841" t="s">
        <v>230</v>
      </c>
      <c r="L15" s="841" t="s">
        <v>230</v>
      </c>
      <c r="M15" s="433">
        <f t="shared" si="8"/>
        <v>0</v>
      </c>
      <c r="N15" s="841" t="s">
        <v>230</v>
      </c>
      <c r="O15" s="841" t="s">
        <v>230</v>
      </c>
      <c r="P15" s="841" t="s">
        <v>230</v>
      </c>
      <c r="Q15" s="841" t="s">
        <v>230</v>
      </c>
      <c r="R15" s="433">
        <f t="shared" si="9"/>
        <v>0</v>
      </c>
      <c r="S15" s="841" t="s">
        <v>230</v>
      </c>
      <c r="T15" s="841" t="s">
        <v>230</v>
      </c>
      <c r="U15" s="841" t="s">
        <v>230</v>
      </c>
      <c r="V15" s="841" t="s">
        <v>230</v>
      </c>
      <c r="W15" s="577">
        <f t="shared" si="10"/>
        <v>0</v>
      </c>
      <c r="X15" s="841" t="s">
        <v>230</v>
      </c>
      <c r="Y15" s="841" t="s">
        <v>230</v>
      </c>
      <c r="Z15" s="841" t="s">
        <v>230</v>
      </c>
      <c r="AA15" s="841" t="s">
        <v>230</v>
      </c>
      <c r="AB15" s="841" t="s">
        <v>230</v>
      </c>
      <c r="AC15" s="841" t="s">
        <v>230</v>
      </c>
      <c r="AD15" s="433">
        <f t="shared" si="11"/>
        <v>0</v>
      </c>
      <c r="AE15" s="841" t="s">
        <v>230</v>
      </c>
      <c r="AF15" s="841" t="s">
        <v>230</v>
      </c>
      <c r="AG15" s="841" t="s">
        <v>230</v>
      </c>
      <c r="AH15" s="841" t="s">
        <v>230</v>
      </c>
      <c r="AI15" s="433">
        <f t="shared" si="12"/>
        <v>0</v>
      </c>
      <c r="AJ15" s="841" t="s">
        <v>230</v>
      </c>
      <c r="AK15" s="841" t="s">
        <v>230</v>
      </c>
      <c r="AL15" s="841" t="s">
        <v>230</v>
      </c>
      <c r="AM15" s="841" t="s">
        <v>230</v>
      </c>
      <c r="AN15" s="433">
        <f t="shared" si="13"/>
        <v>0</v>
      </c>
      <c r="AO15" s="841" t="s">
        <v>230</v>
      </c>
      <c r="AP15" s="841" t="s">
        <v>230</v>
      </c>
      <c r="AQ15" s="841" t="s">
        <v>230</v>
      </c>
      <c r="AR15" s="841" t="s">
        <v>230</v>
      </c>
      <c r="AS15" s="577">
        <f t="shared" si="14"/>
        <v>0</v>
      </c>
    </row>
    <row r="16" spans="1:47" ht="38.25" customHeight="1">
      <c r="A16" s="840" t="s">
        <v>731</v>
      </c>
      <c r="B16" s="841" t="s">
        <v>230</v>
      </c>
      <c r="C16" s="841" t="s">
        <v>230</v>
      </c>
      <c r="D16" s="841" t="s">
        <v>230</v>
      </c>
      <c r="E16" s="841" t="s">
        <v>230</v>
      </c>
      <c r="F16" s="841" t="s">
        <v>230</v>
      </c>
      <c r="G16" s="841" t="s">
        <v>230</v>
      </c>
      <c r="H16" s="433">
        <f t="shared" si="15"/>
        <v>0</v>
      </c>
      <c r="I16" s="841" t="s">
        <v>230</v>
      </c>
      <c r="J16" s="841" t="s">
        <v>230</v>
      </c>
      <c r="K16" s="841" t="s">
        <v>230</v>
      </c>
      <c r="L16" s="841" t="s">
        <v>230</v>
      </c>
      <c r="M16" s="433">
        <f t="shared" si="8"/>
        <v>0</v>
      </c>
      <c r="N16" s="841" t="s">
        <v>230</v>
      </c>
      <c r="O16" s="841" t="s">
        <v>230</v>
      </c>
      <c r="P16" s="841" t="s">
        <v>230</v>
      </c>
      <c r="Q16" s="841" t="s">
        <v>230</v>
      </c>
      <c r="R16" s="433">
        <f t="shared" si="9"/>
        <v>0</v>
      </c>
      <c r="S16" s="841" t="s">
        <v>230</v>
      </c>
      <c r="T16" s="841" t="s">
        <v>230</v>
      </c>
      <c r="U16" s="841" t="s">
        <v>230</v>
      </c>
      <c r="V16" s="841" t="s">
        <v>230</v>
      </c>
      <c r="W16" s="577">
        <f t="shared" si="10"/>
        <v>0</v>
      </c>
      <c r="X16" s="841" t="s">
        <v>230</v>
      </c>
      <c r="Y16" s="841" t="s">
        <v>230</v>
      </c>
      <c r="Z16" s="841" t="s">
        <v>230</v>
      </c>
      <c r="AA16" s="841" t="s">
        <v>230</v>
      </c>
      <c r="AB16" s="841" t="s">
        <v>230</v>
      </c>
      <c r="AC16" s="841" t="s">
        <v>230</v>
      </c>
      <c r="AD16" s="433">
        <f t="shared" si="11"/>
        <v>0</v>
      </c>
      <c r="AE16" s="841" t="s">
        <v>230</v>
      </c>
      <c r="AF16" s="841" t="s">
        <v>230</v>
      </c>
      <c r="AG16" s="841" t="s">
        <v>230</v>
      </c>
      <c r="AH16" s="841" t="s">
        <v>230</v>
      </c>
      <c r="AI16" s="433">
        <f t="shared" si="12"/>
        <v>0</v>
      </c>
      <c r="AJ16" s="841" t="s">
        <v>230</v>
      </c>
      <c r="AK16" s="841" t="s">
        <v>230</v>
      </c>
      <c r="AL16" s="841" t="s">
        <v>230</v>
      </c>
      <c r="AM16" s="841" t="s">
        <v>230</v>
      </c>
      <c r="AN16" s="433">
        <f t="shared" si="13"/>
        <v>0</v>
      </c>
      <c r="AO16" s="841" t="s">
        <v>230</v>
      </c>
      <c r="AP16" s="841" t="s">
        <v>230</v>
      </c>
      <c r="AQ16" s="841" t="s">
        <v>230</v>
      </c>
      <c r="AR16" s="841" t="s">
        <v>230</v>
      </c>
      <c r="AS16" s="577">
        <f t="shared" si="14"/>
        <v>0</v>
      </c>
    </row>
    <row r="17" spans="1:45" ht="38.25" customHeight="1">
      <c r="A17" s="840" t="s">
        <v>725</v>
      </c>
      <c r="B17" s="841" t="s">
        <v>230</v>
      </c>
      <c r="C17" s="841" t="s">
        <v>230</v>
      </c>
      <c r="D17" s="841" t="s">
        <v>230</v>
      </c>
      <c r="E17" s="841" t="s">
        <v>230</v>
      </c>
      <c r="F17" s="841" t="s">
        <v>230</v>
      </c>
      <c r="G17" s="841" t="s">
        <v>230</v>
      </c>
      <c r="H17" s="433">
        <f t="shared" si="15"/>
        <v>0</v>
      </c>
      <c r="I17" s="841" t="s">
        <v>230</v>
      </c>
      <c r="J17" s="841" t="s">
        <v>230</v>
      </c>
      <c r="K17" s="841" t="s">
        <v>230</v>
      </c>
      <c r="L17" s="841" t="s">
        <v>230</v>
      </c>
      <c r="M17" s="433">
        <f t="shared" si="8"/>
        <v>0</v>
      </c>
      <c r="N17" s="841" t="s">
        <v>230</v>
      </c>
      <c r="O17" s="841" t="s">
        <v>230</v>
      </c>
      <c r="P17" s="841" t="s">
        <v>230</v>
      </c>
      <c r="Q17" s="841" t="s">
        <v>230</v>
      </c>
      <c r="R17" s="433">
        <f t="shared" si="9"/>
        <v>0</v>
      </c>
      <c r="S17" s="841" t="s">
        <v>230</v>
      </c>
      <c r="T17" s="841" t="s">
        <v>230</v>
      </c>
      <c r="U17" s="841" t="s">
        <v>230</v>
      </c>
      <c r="V17" s="841" t="s">
        <v>230</v>
      </c>
      <c r="W17" s="577">
        <f t="shared" si="10"/>
        <v>0</v>
      </c>
      <c r="X17" s="841" t="s">
        <v>230</v>
      </c>
      <c r="Y17" s="841" t="s">
        <v>230</v>
      </c>
      <c r="Z17" s="841" t="s">
        <v>230</v>
      </c>
      <c r="AA17" s="841" t="s">
        <v>230</v>
      </c>
      <c r="AB17" s="841" t="s">
        <v>230</v>
      </c>
      <c r="AC17" s="841" t="s">
        <v>230</v>
      </c>
      <c r="AD17" s="433">
        <f t="shared" si="11"/>
        <v>0</v>
      </c>
      <c r="AE17" s="841" t="s">
        <v>230</v>
      </c>
      <c r="AF17" s="841" t="s">
        <v>230</v>
      </c>
      <c r="AG17" s="841" t="s">
        <v>230</v>
      </c>
      <c r="AH17" s="841" t="s">
        <v>230</v>
      </c>
      <c r="AI17" s="433">
        <f t="shared" si="12"/>
        <v>0</v>
      </c>
      <c r="AJ17" s="841" t="s">
        <v>230</v>
      </c>
      <c r="AK17" s="841" t="s">
        <v>230</v>
      </c>
      <c r="AL17" s="841" t="s">
        <v>230</v>
      </c>
      <c r="AM17" s="841" t="s">
        <v>230</v>
      </c>
      <c r="AN17" s="433">
        <f t="shared" si="13"/>
        <v>0</v>
      </c>
      <c r="AO17" s="841" t="s">
        <v>230</v>
      </c>
      <c r="AP17" s="841" t="s">
        <v>230</v>
      </c>
      <c r="AQ17" s="841" t="s">
        <v>230</v>
      </c>
      <c r="AR17" s="841" t="s">
        <v>230</v>
      </c>
      <c r="AS17" s="577">
        <f t="shared" si="14"/>
        <v>0</v>
      </c>
    </row>
    <row r="18" spans="1:45" ht="38.25" customHeight="1">
      <c r="A18" s="840" t="s">
        <v>716</v>
      </c>
      <c r="B18" s="841" t="s">
        <v>230</v>
      </c>
      <c r="C18" s="841" t="s">
        <v>230</v>
      </c>
      <c r="D18" s="841" t="s">
        <v>230</v>
      </c>
      <c r="E18" s="841" t="s">
        <v>230</v>
      </c>
      <c r="F18" s="841" t="s">
        <v>230</v>
      </c>
      <c r="G18" s="841" t="s">
        <v>230</v>
      </c>
      <c r="H18" s="433">
        <f t="shared" si="15"/>
        <v>0</v>
      </c>
      <c r="I18" s="841" t="s">
        <v>230</v>
      </c>
      <c r="J18" s="841" t="s">
        <v>230</v>
      </c>
      <c r="K18" s="841" t="s">
        <v>230</v>
      </c>
      <c r="L18" s="841" t="s">
        <v>230</v>
      </c>
      <c r="M18" s="433">
        <f t="shared" si="8"/>
        <v>0</v>
      </c>
      <c r="N18" s="841" t="s">
        <v>230</v>
      </c>
      <c r="O18" s="841" t="s">
        <v>230</v>
      </c>
      <c r="P18" s="841" t="s">
        <v>230</v>
      </c>
      <c r="Q18" s="841" t="s">
        <v>230</v>
      </c>
      <c r="R18" s="433">
        <f t="shared" si="9"/>
        <v>0</v>
      </c>
      <c r="S18" s="841" t="s">
        <v>230</v>
      </c>
      <c r="T18" s="841" t="s">
        <v>230</v>
      </c>
      <c r="U18" s="841" t="s">
        <v>230</v>
      </c>
      <c r="V18" s="841" t="s">
        <v>230</v>
      </c>
      <c r="W18" s="577">
        <f t="shared" si="10"/>
        <v>0</v>
      </c>
      <c r="X18" s="841" t="s">
        <v>230</v>
      </c>
      <c r="Y18" s="841" t="s">
        <v>230</v>
      </c>
      <c r="Z18" s="841" t="s">
        <v>230</v>
      </c>
      <c r="AA18" s="841" t="s">
        <v>230</v>
      </c>
      <c r="AB18" s="841" t="s">
        <v>230</v>
      </c>
      <c r="AC18" s="841" t="s">
        <v>230</v>
      </c>
      <c r="AD18" s="433">
        <f t="shared" si="11"/>
        <v>0</v>
      </c>
      <c r="AE18" s="841" t="s">
        <v>230</v>
      </c>
      <c r="AF18" s="841" t="s">
        <v>230</v>
      </c>
      <c r="AG18" s="841" t="s">
        <v>230</v>
      </c>
      <c r="AH18" s="841" t="s">
        <v>230</v>
      </c>
      <c r="AI18" s="433">
        <f t="shared" si="12"/>
        <v>0</v>
      </c>
      <c r="AJ18" s="841" t="s">
        <v>230</v>
      </c>
      <c r="AK18" s="841" t="s">
        <v>230</v>
      </c>
      <c r="AL18" s="841" t="s">
        <v>230</v>
      </c>
      <c r="AM18" s="841" t="s">
        <v>230</v>
      </c>
      <c r="AN18" s="433">
        <f t="shared" si="13"/>
        <v>0</v>
      </c>
      <c r="AO18" s="841" t="s">
        <v>230</v>
      </c>
      <c r="AP18" s="841" t="s">
        <v>230</v>
      </c>
      <c r="AQ18" s="841" t="s">
        <v>230</v>
      </c>
      <c r="AR18" s="841" t="s">
        <v>230</v>
      </c>
      <c r="AS18" s="577">
        <f t="shared" si="14"/>
        <v>0</v>
      </c>
    </row>
    <row r="19" spans="1:45" ht="38.25" customHeight="1">
      <c r="A19" s="840" t="s">
        <v>712</v>
      </c>
      <c r="B19" s="841" t="s">
        <v>230</v>
      </c>
      <c r="C19" s="841" t="s">
        <v>230</v>
      </c>
      <c r="D19" s="841" t="s">
        <v>230</v>
      </c>
      <c r="E19" s="841" t="s">
        <v>230</v>
      </c>
      <c r="F19" s="841" t="s">
        <v>230</v>
      </c>
      <c r="G19" s="841" t="s">
        <v>230</v>
      </c>
      <c r="H19" s="433">
        <f t="shared" si="15"/>
        <v>0</v>
      </c>
      <c r="I19" s="841" t="s">
        <v>230</v>
      </c>
      <c r="J19" s="841" t="s">
        <v>230</v>
      </c>
      <c r="K19" s="841" t="s">
        <v>230</v>
      </c>
      <c r="L19" s="841" t="s">
        <v>230</v>
      </c>
      <c r="M19" s="433">
        <f t="shared" si="8"/>
        <v>0</v>
      </c>
      <c r="N19" s="841" t="s">
        <v>230</v>
      </c>
      <c r="O19" s="841" t="s">
        <v>230</v>
      </c>
      <c r="P19" s="841" t="s">
        <v>230</v>
      </c>
      <c r="Q19" s="841" t="s">
        <v>230</v>
      </c>
      <c r="R19" s="433">
        <f t="shared" si="9"/>
        <v>0</v>
      </c>
      <c r="S19" s="841" t="s">
        <v>230</v>
      </c>
      <c r="T19" s="841" t="s">
        <v>230</v>
      </c>
      <c r="U19" s="841" t="s">
        <v>230</v>
      </c>
      <c r="V19" s="841" t="s">
        <v>230</v>
      </c>
      <c r="W19" s="577">
        <f t="shared" si="10"/>
        <v>0</v>
      </c>
      <c r="X19" s="841" t="s">
        <v>230</v>
      </c>
      <c r="Y19" s="841" t="s">
        <v>230</v>
      </c>
      <c r="Z19" s="841" t="s">
        <v>230</v>
      </c>
      <c r="AA19" s="841" t="s">
        <v>230</v>
      </c>
      <c r="AB19" s="841" t="s">
        <v>230</v>
      </c>
      <c r="AC19" s="841" t="s">
        <v>230</v>
      </c>
      <c r="AD19" s="433">
        <f t="shared" si="11"/>
        <v>0</v>
      </c>
      <c r="AE19" s="841" t="s">
        <v>230</v>
      </c>
      <c r="AF19" s="841" t="s">
        <v>230</v>
      </c>
      <c r="AG19" s="841" t="s">
        <v>230</v>
      </c>
      <c r="AH19" s="841" t="s">
        <v>230</v>
      </c>
      <c r="AI19" s="433">
        <f t="shared" si="12"/>
        <v>0</v>
      </c>
      <c r="AJ19" s="841" t="s">
        <v>230</v>
      </c>
      <c r="AK19" s="841" t="s">
        <v>230</v>
      </c>
      <c r="AL19" s="841" t="s">
        <v>230</v>
      </c>
      <c r="AM19" s="841" t="s">
        <v>230</v>
      </c>
      <c r="AN19" s="433">
        <f t="shared" si="13"/>
        <v>0</v>
      </c>
      <c r="AO19" s="841" t="s">
        <v>230</v>
      </c>
      <c r="AP19" s="841" t="s">
        <v>230</v>
      </c>
      <c r="AQ19" s="841" t="s">
        <v>230</v>
      </c>
      <c r="AR19" s="841" t="s">
        <v>230</v>
      </c>
      <c r="AS19" s="577">
        <f t="shared" si="14"/>
        <v>0</v>
      </c>
    </row>
    <row r="20" spans="1:45" ht="38.25" customHeight="1">
      <c r="A20" s="840" t="s">
        <v>721</v>
      </c>
      <c r="B20" s="841" t="s">
        <v>230</v>
      </c>
      <c r="C20" s="841" t="s">
        <v>230</v>
      </c>
      <c r="D20" s="841" t="s">
        <v>230</v>
      </c>
      <c r="E20" s="841" t="s">
        <v>230</v>
      </c>
      <c r="F20" s="841" t="s">
        <v>230</v>
      </c>
      <c r="G20" s="841" t="s">
        <v>230</v>
      </c>
      <c r="H20" s="433">
        <f t="shared" si="15"/>
        <v>0</v>
      </c>
      <c r="I20" s="841" t="s">
        <v>230</v>
      </c>
      <c r="J20" s="841" t="s">
        <v>230</v>
      </c>
      <c r="K20" s="841" t="s">
        <v>230</v>
      </c>
      <c r="L20" s="841" t="s">
        <v>230</v>
      </c>
      <c r="M20" s="433">
        <f t="shared" si="8"/>
        <v>0</v>
      </c>
      <c r="N20" s="841" t="s">
        <v>230</v>
      </c>
      <c r="O20" s="841" t="s">
        <v>230</v>
      </c>
      <c r="P20" s="841" t="s">
        <v>230</v>
      </c>
      <c r="Q20" s="841" t="s">
        <v>230</v>
      </c>
      <c r="R20" s="433">
        <f t="shared" si="9"/>
        <v>0</v>
      </c>
      <c r="S20" s="841" t="s">
        <v>230</v>
      </c>
      <c r="T20" s="841" t="s">
        <v>230</v>
      </c>
      <c r="U20" s="841" t="s">
        <v>230</v>
      </c>
      <c r="V20" s="841" t="s">
        <v>230</v>
      </c>
      <c r="W20" s="577">
        <f t="shared" si="10"/>
        <v>0</v>
      </c>
      <c r="X20" s="841" t="s">
        <v>230</v>
      </c>
      <c r="Y20" s="841" t="s">
        <v>230</v>
      </c>
      <c r="Z20" s="841" t="s">
        <v>230</v>
      </c>
      <c r="AA20" s="841" t="s">
        <v>230</v>
      </c>
      <c r="AB20" s="841" t="s">
        <v>230</v>
      </c>
      <c r="AC20" s="841" t="s">
        <v>230</v>
      </c>
      <c r="AD20" s="433">
        <f t="shared" si="11"/>
        <v>0</v>
      </c>
      <c r="AE20" s="841" t="s">
        <v>230</v>
      </c>
      <c r="AF20" s="841" t="s">
        <v>230</v>
      </c>
      <c r="AG20" s="841" t="s">
        <v>230</v>
      </c>
      <c r="AH20" s="841" t="s">
        <v>230</v>
      </c>
      <c r="AI20" s="433">
        <f t="shared" si="12"/>
        <v>0</v>
      </c>
      <c r="AJ20" s="841" t="s">
        <v>230</v>
      </c>
      <c r="AK20" s="841" t="s">
        <v>230</v>
      </c>
      <c r="AL20" s="841" t="s">
        <v>230</v>
      </c>
      <c r="AM20" s="841" t="s">
        <v>230</v>
      </c>
      <c r="AN20" s="433">
        <f t="shared" si="13"/>
        <v>0</v>
      </c>
      <c r="AO20" s="841" t="s">
        <v>230</v>
      </c>
      <c r="AP20" s="841" t="s">
        <v>230</v>
      </c>
      <c r="AQ20" s="841" t="s">
        <v>230</v>
      </c>
      <c r="AR20" s="841" t="s">
        <v>230</v>
      </c>
      <c r="AS20" s="577">
        <f t="shared" si="14"/>
        <v>0</v>
      </c>
    </row>
    <row r="21" spans="1:45" ht="38.25" customHeight="1">
      <c r="A21" s="840" t="s">
        <v>713</v>
      </c>
      <c r="B21" s="841" t="s">
        <v>230</v>
      </c>
      <c r="C21" s="841" t="s">
        <v>230</v>
      </c>
      <c r="D21" s="841" t="s">
        <v>230</v>
      </c>
      <c r="E21" s="841" t="s">
        <v>230</v>
      </c>
      <c r="F21" s="841" t="s">
        <v>230</v>
      </c>
      <c r="G21" s="841" t="s">
        <v>230</v>
      </c>
      <c r="H21" s="433">
        <f t="shared" si="15"/>
        <v>0</v>
      </c>
      <c r="I21" s="841" t="s">
        <v>230</v>
      </c>
      <c r="J21" s="841" t="s">
        <v>230</v>
      </c>
      <c r="K21" s="841" t="s">
        <v>230</v>
      </c>
      <c r="L21" s="841" t="s">
        <v>230</v>
      </c>
      <c r="M21" s="433">
        <f t="shared" si="8"/>
        <v>0</v>
      </c>
      <c r="N21" s="841" t="s">
        <v>230</v>
      </c>
      <c r="O21" s="841" t="s">
        <v>230</v>
      </c>
      <c r="P21" s="841" t="s">
        <v>230</v>
      </c>
      <c r="Q21" s="841" t="s">
        <v>230</v>
      </c>
      <c r="R21" s="433">
        <f t="shared" si="9"/>
        <v>0</v>
      </c>
      <c r="S21" s="841" t="s">
        <v>230</v>
      </c>
      <c r="T21" s="841" t="s">
        <v>230</v>
      </c>
      <c r="U21" s="841" t="s">
        <v>230</v>
      </c>
      <c r="V21" s="841" t="s">
        <v>230</v>
      </c>
      <c r="W21" s="577">
        <f t="shared" si="10"/>
        <v>0</v>
      </c>
      <c r="X21" s="841" t="s">
        <v>230</v>
      </c>
      <c r="Y21" s="841" t="s">
        <v>230</v>
      </c>
      <c r="Z21" s="841" t="s">
        <v>230</v>
      </c>
      <c r="AA21" s="841" t="s">
        <v>230</v>
      </c>
      <c r="AB21" s="841" t="s">
        <v>230</v>
      </c>
      <c r="AC21" s="841" t="s">
        <v>230</v>
      </c>
      <c r="AD21" s="433">
        <f t="shared" si="11"/>
        <v>0</v>
      </c>
      <c r="AE21" s="841" t="s">
        <v>230</v>
      </c>
      <c r="AF21" s="841" t="s">
        <v>230</v>
      </c>
      <c r="AG21" s="841" t="s">
        <v>230</v>
      </c>
      <c r="AH21" s="841" t="s">
        <v>230</v>
      </c>
      <c r="AI21" s="433">
        <f t="shared" si="12"/>
        <v>0</v>
      </c>
      <c r="AJ21" s="841" t="s">
        <v>230</v>
      </c>
      <c r="AK21" s="841" t="s">
        <v>230</v>
      </c>
      <c r="AL21" s="841" t="s">
        <v>230</v>
      </c>
      <c r="AM21" s="841" t="s">
        <v>230</v>
      </c>
      <c r="AN21" s="433">
        <f t="shared" si="13"/>
        <v>0</v>
      </c>
      <c r="AO21" s="841" t="s">
        <v>230</v>
      </c>
      <c r="AP21" s="841" t="s">
        <v>230</v>
      </c>
      <c r="AQ21" s="841" t="s">
        <v>230</v>
      </c>
      <c r="AR21" s="841" t="s">
        <v>230</v>
      </c>
      <c r="AS21" s="577">
        <f t="shared" si="14"/>
        <v>0</v>
      </c>
    </row>
    <row r="22" spans="1:45" ht="38.25" customHeight="1">
      <c r="A22" s="840" t="s">
        <v>714</v>
      </c>
      <c r="B22" s="841" t="s">
        <v>230</v>
      </c>
      <c r="C22" s="841" t="s">
        <v>230</v>
      </c>
      <c r="D22" s="841" t="s">
        <v>230</v>
      </c>
      <c r="E22" s="841" t="s">
        <v>230</v>
      </c>
      <c r="F22" s="841" t="s">
        <v>230</v>
      </c>
      <c r="G22" s="841" t="s">
        <v>230</v>
      </c>
      <c r="H22" s="433">
        <f t="shared" si="15"/>
        <v>0</v>
      </c>
      <c r="I22" s="841" t="s">
        <v>230</v>
      </c>
      <c r="J22" s="841" t="s">
        <v>230</v>
      </c>
      <c r="K22" s="841" t="s">
        <v>230</v>
      </c>
      <c r="L22" s="841" t="s">
        <v>230</v>
      </c>
      <c r="M22" s="433">
        <f t="shared" si="8"/>
        <v>0</v>
      </c>
      <c r="N22" s="841" t="s">
        <v>230</v>
      </c>
      <c r="O22" s="841" t="s">
        <v>230</v>
      </c>
      <c r="P22" s="841" t="s">
        <v>230</v>
      </c>
      <c r="Q22" s="841" t="s">
        <v>230</v>
      </c>
      <c r="R22" s="433">
        <f t="shared" si="9"/>
        <v>0</v>
      </c>
      <c r="S22" s="841" t="s">
        <v>230</v>
      </c>
      <c r="T22" s="841" t="s">
        <v>230</v>
      </c>
      <c r="U22" s="841" t="s">
        <v>230</v>
      </c>
      <c r="V22" s="841" t="s">
        <v>230</v>
      </c>
      <c r="W22" s="577">
        <f t="shared" si="10"/>
        <v>0</v>
      </c>
      <c r="X22" s="841" t="s">
        <v>230</v>
      </c>
      <c r="Y22" s="841" t="s">
        <v>230</v>
      </c>
      <c r="Z22" s="841" t="s">
        <v>230</v>
      </c>
      <c r="AA22" s="841" t="s">
        <v>230</v>
      </c>
      <c r="AB22" s="841" t="s">
        <v>230</v>
      </c>
      <c r="AC22" s="841" t="s">
        <v>230</v>
      </c>
      <c r="AD22" s="433">
        <f t="shared" si="11"/>
        <v>0</v>
      </c>
      <c r="AE22" s="841" t="s">
        <v>230</v>
      </c>
      <c r="AF22" s="841" t="s">
        <v>230</v>
      </c>
      <c r="AG22" s="841" t="s">
        <v>230</v>
      </c>
      <c r="AH22" s="841" t="s">
        <v>230</v>
      </c>
      <c r="AI22" s="433">
        <f t="shared" si="12"/>
        <v>0</v>
      </c>
      <c r="AJ22" s="841" t="s">
        <v>230</v>
      </c>
      <c r="AK22" s="841" t="s">
        <v>230</v>
      </c>
      <c r="AL22" s="841" t="s">
        <v>230</v>
      </c>
      <c r="AM22" s="841" t="s">
        <v>230</v>
      </c>
      <c r="AN22" s="433">
        <f t="shared" si="13"/>
        <v>0</v>
      </c>
      <c r="AO22" s="841" t="s">
        <v>230</v>
      </c>
      <c r="AP22" s="841" t="s">
        <v>230</v>
      </c>
      <c r="AQ22" s="841" t="s">
        <v>230</v>
      </c>
      <c r="AR22" s="841" t="s">
        <v>230</v>
      </c>
      <c r="AS22" s="577">
        <f t="shared" si="14"/>
        <v>0</v>
      </c>
    </row>
    <row r="23" spans="1:45" ht="38.25" customHeight="1">
      <c r="A23" s="840" t="s">
        <v>715</v>
      </c>
      <c r="B23" s="841" t="s">
        <v>230</v>
      </c>
      <c r="C23" s="841" t="s">
        <v>230</v>
      </c>
      <c r="D23" s="841" t="s">
        <v>230</v>
      </c>
      <c r="E23" s="841" t="s">
        <v>230</v>
      </c>
      <c r="F23" s="841" t="s">
        <v>230</v>
      </c>
      <c r="G23" s="841" t="s">
        <v>230</v>
      </c>
      <c r="H23" s="433">
        <f t="shared" si="15"/>
        <v>0</v>
      </c>
      <c r="I23" s="841" t="s">
        <v>230</v>
      </c>
      <c r="J23" s="841" t="s">
        <v>230</v>
      </c>
      <c r="K23" s="841" t="s">
        <v>230</v>
      </c>
      <c r="L23" s="841" t="s">
        <v>230</v>
      </c>
      <c r="M23" s="433">
        <f t="shared" si="8"/>
        <v>0</v>
      </c>
      <c r="N23" s="841" t="s">
        <v>230</v>
      </c>
      <c r="O23" s="841" t="s">
        <v>230</v>
      </c>
      <c r="P23" s="841" t="s">
        <v>230</v>
      </c>
      <c r="Q23" s="841" t="s">
        <v>230</v>
      </c>
      <c r="R23" s="433">
        <f t="shared" si="9"/>
        <v>0</v>
      </c>
      <c r="S23" s="841" t="s">
        <v>230</v>
      </c>
      <c r="T23" s="841" t="s">
        <v>230</v>
      </c>
      <c r="U23" s="841" t="s">
        <v>230</v>
      </c>
      <c r="V23" s="841" t="s">
        <v>230</v>
      </c>
      <c r="W23" s="577">
        <f t="shared" si="10"/>
        <v>0</v>
      </c>
      <c r="X23" s="841" t="s">
        <v>230</v>
      </c>
      <c r="Y23" s="841" t="s">
        <v>230</v>
      </c>
      <c r="Z23" s="841" t="s">
        <v>230</v>
      </c>
      <c r="AA23" s="841" t="s">
        <v>230</v>
      </c>
      <c r="AB23" s="841" t="s">
        <v>230</v>
      </c>
      <c r="AC23" s="841" t="s">
        <v>230</v>
      </c>
      <c r="AD23" s="433">
        <f t="shared" si="11"/>
        <v>0</v>
      </c>
      <c r="AE23" s="841" t="s">
        <v>230</v>
      </c>
      <c r="AF23" s="841" t="s">
        <v>230</v>
      </c>
      <c r="AG23" s="841" t="s">
        <v>230</v>
      </c>
      <c r="AH23" s="841" t="s">
        <v>230</v>
      </c>
      <c r="AI23" s="433">
        <f t="shared" si="12"/>
        <v>0</v>
      </c>
      <c r="AJ23" s="841" t="s">
        <v>230</v>
      </c>
      <c r="AK23" s="841" t="s">
        <v>230</v>
      </c>
      <c r="AL23" s="841" t="s">
        <v>230</v>
      </c>
      <c r="AM23" s="841" t="s">
        <v>230</v>
      </c>
      <c r="AN23" s="433">
        <f t="shared" si="13"/>
        <v>0</v>
      </c>
      <c r="AO23" s="841" t="s">
        <v>230</v>
      </c>
      <c r="AP23" s="841" t="s">
        <v>230</v>
      </c>
      <c r="AQ23" s="841" t="s">
        <v>230</v>
      </c>
      <c r="AR23" s="841" t="s">
        <v>230</v>
      </c>
      <c r="AS23" s="577">
        <f t="shared" si="14"/>
        <v>0</v>
      </c>
    </row>
    <row r="24" spans="1:45" ht="38.25" customHeight="1">
      <c r="A24" s="840" t="s">
        <v>718</v>
      </c>
      <c r="B24" s="841" t="s">
        <v>230</v>
      </c>
      <c r="C24" s="841" t="s">
        <v>230</v>
      </c>
      <c r="D24" s="841" t="s">
        <v>230</v>
      </c>
      <c r="E24" s="841" t="s">
        <v>230</v>
      </c>
      <c r="F24" s="841" t="s">
        <v>230</v>
      </c>
      <c r="G24" s="841" t="s">
        <v>230</v>
      </c>
      <c r="H24" s="433">
        <f t="shared" si="15"/>
        <v>0</v>
      </c>
      <c r="I24" s="841" t="s">
        <v>230</v>
      </c>
      <c r="J24" s="841" t="s">
        <v>230</v>
      </c>
      <c r="K24" s="841" t="s">
        <v>230</v>
      </c>
      <c r="L24" s="841" t="s">
        <v>230</v>
      </c>
      <c r="M24" s="433">
        <f t="shared" si="8"/>
        <v>0</v>
      </c>
      <c r="N24" s="841" t="s">
        <v>230</v>
      </c>
      <c r="O24" s="841" t="s">
        <v>230</v>
      </c>
      <c r="P24" s="841" t="s">
        <v>230</v>
      </c>
      <c r="Q24" s="841" t="s">
        <v>230</v>
      </c>
      <c r="R24" s="433">
        <f t="shared" si="9"/>
        <v>0</v>
      </c>
      <c r="S24" s="841" t="s">
        <v>230</v>
      </c>
      <c r="T24" s="841" t="s">
        <v>230</v>
      </c>
      <c r="U24" s="841" t="s">
        <v>230</v>
      </c>
      <c r="V24" s="841" t="s">
        <v>230</v>
      </c>
      <c r="W24" s="577">
        <f t="shared" si="10"/>
        <v>0</v>
      </c>
      <c r="X24" s="841" t="s">
        <v>230</v>
      </c>
      <c r="Y24" s="841" t="s">
        <v>230</v>
      </c>
      <c r="Z24" s="841" t="s">
        <v>230</v>
      </c>
      <c r="AA24" s="841" t="s">
        <v>230</v>
      </c>
      <c r="AB24" s="841" t="s">
        <v>230</v>
      </c>
      <c r="AC24" s="841" t="s">
        <v>230</v>
      </c>
      <c r="AD24" s="433">
        <f t="shared" si="11"/>
        <v>0</v>
      </c>
      <c r="AE24" s="841" t="s">
        <v>230</v>
      </c>
      <c r="AF24" s="841" t="s">
        <v>230</v>
      </c>
      <c r="AG24" s="841" t="s">
        <v>230</v>
      </c>
      <c r="AH24" s="841" t="s">
        <v>230</v>
      </c>
      <c r="AI24" s="433">
        <f t="shared" si="12"/>
        <v>0</v>
      </c>
      <c r="AJ24" s="841" t="s">
        <v>230</v>
      </c>
      <c r="AK24" s="841" t="s">
        <v>230</v>
      </c>
      <c r="AL24" s="841" t="s">
        <v>230</v>
      </c>
      <c r="AM24" s="841" t="s">
        <v>230</v>
      </c>
      <c r="AN24" s="433">
        <f t="shared" si="13"/>
        <v>0</v>
      </c>
      <c r="AO24" s="841" t="s">
        <v>230</v>
      </c>
      <c r="AP24" s="841" t="s">
        <v>230</v>
      </c>
      <c r="AQ24" s="841" t="s">
        <v>230</v>
      </c>
      <c r="AR24" s="841" t="s">
        <v>230</v>
      </c>
      <c r="AS24" s="577">
        <f t="shared" si="14"/>
        <v>0</v>
      </c>
    </row>
    <row r="25" spans="1:45" ht="38.25" customHeight="1">
      <c r="A25" s="840" t="s">
        <v>729</v>
      </c>
      <c r="B25" s="841" t="s">
        <v>230</v>
      </c>
      <c r="C25" s="841" t="s">
        <v>230</v>
      </c>
      <c r="D25" s="841" t="s">
        <v>230</v>
      </c>
      <c r="E25" s="841" t="s">
        <v>230</v>
      </c>
      <c r="F25" s="841" t="s">
        <v>230</v>
      </c>
      <c r="G25" s="841" t="s">
        <v>230</v>
      </c>
      <c r="H25" s="433">
        <f t="shared" si="15"/>
        <v>0</v>
      </c>
      <c r="I25" s="841" t="s">
        <v>230</v>
      </c>
      <c r="J25" s="841" t="s">
        <v>230</v>
      </c>
      <c r="K25" s="841" t="s">
        <v>230</v>
      </c>
      <c r="L25" s="841" t="s">
        <v>230</v>
      </c>
      <c r="M25" s="433">
        <f t="shared" si="8"/>
        <v>0</v>
      </c>
      <c r="N25" s="841" t="s">
        <v>230</v>
      </c>
      <c r="O25" s="841" t="s">
        <v>230</v>
      </c>
      <c r="P25" s="841" t="s">
        <v>230</v>
      </c>
      <c r="Q25" s="841" t="s">
        <v>230</v>
      </c>
      <c r="R25" s="433">
        <f t="shared" si="9"/>
        <v>0</v>
      </c>
      <c r="S25" s="841" t="s">
        <v>230</v>
      </c>
      <c r="T25" s="841" t="s">
        <v>230</v>
      </c>
      <c r="U25" s="841" t="s">
        <v>230</v>
      </c>
      <c r="V25" s="841" t="s">
        <v>230</v>
      </c>
      <c r="W25" s="577">
        <f t="shared" si="10"/>
        <v>0</v>
      </c>
      <c r="X25" s="841" t="s">
        <v>230</v>
      </c>
      <c r="Y25" s="841" t="s">
        <v>230</v>
      </c>
      <c r="Z25" s="841" t="s">
        <v>230</v>
      </c>
      <c r="AA25" s="841" t="s">
        <v>230</v>
      </c>
      <c r="AB25" s="841" t="s">
        <v>230</v>
      </c>
      <c r="AC25" s="841" t="s">
        <v>230</v>
      </c>
      <c r="AD25" s="433">
        <f t="shared" si="11"/>
        <v>0</v>
      </c>
      <c r="AE25" s="841" t="s">
        <v>230</v>
      </c>
      <c r="AF25" s="841" t="s">
        <v>230</v>
      </c>
      <c r="AG25" s="841" t="s">
        <v>230</v>
      </c>
      <c r="AH25" s="841" t="s">
        <v>230</v>
      </c>
      <c r="AI25" s="433">
        <f t="shared" si="12"/>
        <v>0</v>
      </c>
      <c r="AJ25" s="841" t="s">
        <v>230</v>
      </c>
      <c r="AK25" s="841" t="s">
        <v>230</v>
      </c>
      <c r="AL25" s="841" t="s">
        <v>230</v>
      </c>
      <c r="AM25" s="841" t="s">
        <v>230</v>
      </c>
      <c r="AN25" s="433">
        <f t="shared" si="13"/>
        <v>0</v>
      </c>
      <c r="AO25" s="841" t="s">
        <v>230</v>
      </c>
      <c r="AP25" s="841" t="s">
        <v>230</v>
      </c>
      <c r="AQ25" s="841" t="s">
        <v>230</v>
      </c>
      <c r="AR25" s="841" t="s">
        <v>230</v>
      </c>
      <c r="AS25" s="577">
        <f t="shared" si="14"/>
        <v>0</v>
      </c>
    </row>
    <row r="26" spans="1:45" ht="38.25" customHeight="1">
      <c r="A26" s="840" t="s">
        <v>727</v>
      </c>
      <c r="B26" s="841" t="s">
        <v>230</v>
      </c>
      <c r="C26" s="841" t="s">
        <v>230</v>
      </c>
      <c r="D26" s="841" t="s">
        <v>230</v>
      </c>
      <c r="E26" s="841" t="s">
        <v>230</v>
      </c>
      <c r="F26" s="841" t="s">
        <v>230</v>
      </c>
      <c r="G26" s="841" t="s">
        <v>230</v>
      </c>
      <c r="H26" s="433">
        <f t="shared" si="15"/>
        <v>0</v>
      </c>
      <c r="I26" s="841" t="s">
        <v>230</v>
      </c>
      <c r="J26" s="841" t="s">
        <v>230</v>
      </c>
      <c r="K26" s="841" t="s">
        <v>230</v>
      </c>
      <c r="L26" s="841" t="s">
        <v>230</v>
      </c>
      <c r="M26" s="433">
        <f t="shared" si="8"/>
        <v>0</v>
      </c>
      <c r="N26" s="841" t="s">
        <v>230</v>
      </c>
      <c r="O26" s="841" t="s">
        <v>230</v>
      </c>
      <c r="P26" s="841" t="s">
        <v>230</v>
      </c>
      <c r="Q26" s="841" t="s">
        <v>230</v>
      </c>
      <c r="R26" s="433">
        <f t="shared" si="9"/>
        <v>0</v>
      </c>
      <c r="S26" s="841" t="s">
        <v>230</v>
      </c>
      <c r="T26" s="841" t="s">
        <v>230</v>
      </c>
      <c r="U26" s="841" t="s">
        <v>230</v>
      </c>
      <c r="V26" s="841" t="s">
        <v>230</v>
      </c>
      <c r="W26" s="577">
        <f t="shared" si="10"/>
        <v>0</v>
      </c>
      <c r="X26" s="841" t="s">
        <v>230</v>
      </c>
      <c r="Y26" s="841" t="s">
        <v>230</v>
      </c>
      <c r="Z26" s="841" t="s">
        <v>230</v>
      </c>
      <c r="AA26" s="841" t="s">
        <v>230</v>
      </c>
      <c r="AB26" s="841" t="s">
        <v>230</v>
      </c>
      <c r="AC26" s="841" t="s">
        <v>230</v>
      </c>
      <c r="AD26" s="433">
        <f t="shared" si="11"/>
        <v>0</v>
      </c>
      <c r="AE26" s="841" t="s">
        <v>230</v>
      </c>
      <c r="AF26" s="841" t="s">
        <v>230</v>
      </c>
      <c r="AG26" s="841" t="s">
        <v>230</v>
      </c>
      <c r="AH26" s="841" t="s">
        <v>230</v>
      </c>
      <c r="AI26" s="433">
        <f t="shared" si="12"/>
        <v>0</v>
      </c>
      <c r="AJ26" s="841" t="s">
        <v>230</v>
      </c>
      <c r="AK26" s="841" t="s">
        <v>230</v>
      </c>
      <c r="AL26" s="841" t="s">
        <v>230</v>
      </c>
      <c r="AM26" s="841" t="s">
        <v>230</v>
      </c>
      <c r="AN26" s="433">
        <f t="shared" si="13"/>
        <v>0</v>
      </c>
      <c r="AO26" s="841" t="s">
        <v>230</v>
      </c>
      <c r="AP26" s="841" t="s">
        <v>230</v>
      </c>
      <c r="AQ26" s="841" t="s">
        <v>230</v>
      </c>
      <c r="AR26" s="841" t="s">
        <v>230</v>
      </c>
      <c r="AS26" s="577">
        <f t="shared" si="14"/>
        <v>0</v>
      </c>
    </row>
    <row r="27" spans="1:45" ht="38.25" customHeight="1">
      <c r="A27" s="840" t="s">
        <v>719</v>
      </c>
      <c r="B27" s="841" t="s">
        <v>230</v>
      </c>
      <c r="C27" s="841" t="s">
        <v>230</v>
      </c>
      <c r="D27" s="841" t="s">
        <v>230</v>
      </c>
      <c r="E27" s="841" t="s">
        <v>230</v>
      </c>
      <c r="F27" s="841" t="s">
        <v>230</v>
      </c>
      <c r="G27" s="841" t="s">
        <v>230</v>
      </c>
      <c r="H27" s="433">
        <f t="shared" si="15"/>
        <v>0</v>
      </c>
      <c r="I27" s="841" t="s">
        <v>230</v>
      </c>
      <c r="J27" s="841" t="s">
        <v>230</v>
      </c>
      <c r="K27" s="841" t="s">
        <v>230</v>
      </c>
      <c r="L27" s="841" t="s">
        <v>230</v>
      </c>
      <c r="M27" s="433">
        <f t="shared" si="8"/>
        <v>0</v>
      </c>
      <c r="N27" s="841" t="s">
        <v>230</v>
      </c>
      <c r="O27" s="841" t="s">
        <v>230</v>
      </c>
      <c r="P27" s="841" t="s">
        <v>230</v>
      </c>
      <c r="Q27" s="841" t="s">
        <v>230</v>
      </c>
      <c r="R27" s="433">
        <f t="shared" si="9"/>
        <v>0</v>
      </c>
      <c r="S27" s="841" t="s">
        <v>230</v>
      </c>
      <c r="T27" s="841" t="s">
        <v>230</v>
      </c>
      <c r="U27" s="841" t="s">
        <v>230</v>
      </c>
      <c r="V27" s="841" t="s">
        <v>230</v>
      </c>
      <c r="W27" s="577">
        <f t="shared" si="10"/>
        <v>0</v>
      </c>
      <c r="X27" s="841" t="s">
        <v>230</v>
      </c>
      <c r="Y27" s="841" t="s">
        <v>230</v>
      </c>
      <c r="Z27" s="841" t="s">
        <v>230</v>
      </c>
      <c r="AA27" s="841" t="s">
        <v>230</v>
      </c>
      <c r="AB27" s="841" t="s">
        <v>230</v>
      </c>
      <c r="AC27" s="841" t="s">
        <v>230</v>
      </c>
      <c r="AD27" s="433">
        <f t="shared" si="11"/>
        <v>0</v>
      </c>
      <c r="AE27" s="841" t="s">
        <v>230</v>
      </c>
      <c r="AF27" s="841" t="s">
        <v>230</v>
      </c>
      <c r="AG27" s="841" t="s">
        <v>230</v>
      </c>
      <c r="AH27" s="841" t="s">
        <v>230</v>
      </c>
      <c r="AI27" s="433">
        <f t="shared" si="12"/>
        <v>0</v>
      </c>
      <c r="AJ27" s="841" t="s">
        <v>230</v>
      </c>
      <c r="AK27" s="841" t="s">
        <v>230</v>
      </c>
      <c r="AL27" s="841" t="s">
        <v>230</v>
      </c>
      <c r="AM27" s="841" t="s">
        <v>230</v>
      </c>
      <c r="AN27" s="433">
        <f t="shared" si="13"/>
        <v>0</v>
      </c>
      <c r="AO27" s="841" t="s">
        <v>230</v>
      </c>
      <c r="AP27" s="841" t="s">
        <v>230</v>
      </c>
      <c r="AQ27" s="841" t="s">
        <v>230</v>
      </c>
      <c r="AR27" s="841" t="s">
        <v>230</v>
      </c>
      <c r="AS27" s="577">
        <f t="shared" si="14"/>
        <v>0</v>
      </c>
    </row>
    <row r="28" spans="1:45" ht="38.25" customHeight="1">
      <c r="A28" s="840" t="s">
        <v>722</v>
      </c>
      <c r="B28" s="841" t="s">
        <v>230</v>
      </c>
      <c r="C28" s="841" t="s">
        <v>230</v>
      </c>
      <c r="D28" s="841" t="s">
        <v>230</v>
      </c>
      <c r="E28" s="841" t="s">
        <v>230</v>
      </c>
      <c r="F28" s="841" t="s">
        <v>230</v>
      </c>
      <c r="G28" s="841" t="s">
        <v>230</v>
      </c>
      <c r="H28" s="433">
        <f t="shared" si="15"/>
        <v>0</v>
      </c>
      <c r="I28" s="841" t="s">
        <v>230</v>
      </c>
      <c r="J28" s="841" t="s">
        <v>230</v>
      </c>
      <c r="K28" s="841" t="s">
        <v>230</v>
      </c>
      <c r="L28" s="841" t="s">
        <v>230</v>
      </c>
      <c r="M28" s="433">
        <f t="shared" si="8"/>
        <v>0</v>
      </c>
      <c r="N28" s="841" t="s">
        <v>230</v>
      </c>
      <c r="O28" s="841" t="s">
        <v>230</v>
      </c>
      <c r="P28" s="841" t="s">
        <v>230</v>
      </c>
      <c r="Q28" s="841" t="s">
        <v>230</v>
      </c>
      <c r="R28" s="433">
        <f t="shared" si="9"/>
        <v>0</v>
      </c>
      <c r="S28" s="841" t="s">
        <v>230</v>
      </c>
      <c r="T28" s="841" t="s">
        <v>230</v>
      </c>
      <c r="U28" s="841" t="s">
        <v>230</v>
      </c>
      <c r="V28" s="841" t="s">
        <v>230</v>
      </c>
      <c r="W28" s="577">
        <f t="shared" si="10"/>
        <v>0</v>
      </c>
      <c r="X28" s="841" t="s">
        <v>230</v>
      </c>
      <c r="Y28" s="841" t="s">
        <v>230</v>
      </c>
      <c r="Z28" s="841" t="s">
        <v>230</v>
      </c>
      <c r="AA28" s="841" t="s">
        <v>230</v>
      </c>
      <c r="AB28" s="841" t="s">
        <v>230</v>
      </c>
      <c r="AC28" s="841" t="s">
        <v>230</v>
      </c>
      <c r="AD28" s="433">
        <f t="shared" si="11"/>
        <v>0</v>
      </c>
      <c r="AE28" s="841" t="s">
        <v>230</v>
      </c>
      <c r="AF28" s="841" t="s">
        <v>230</v>
      </c>
      <c r="AG28" s="841" t="s">
        <v>230</v>
      </c>
      <c r="AH28" s="841" t="s">
        <v>230</v>
      </c>
      <c r="AI28" s="433">
        <f t="shared" si="12"/>
        <v>0</v>
      </c>
      <c r="AJ28" s="841" t="s">
        <v>230</v>
      </c>
      <c r="AK28" s="841" t="s">
        <v>230</v>
      </c>
      <c r="AL28" s="841" t="s">
        <v>230</v>
      </c>
      <c r="AM28" s="841" t="s">
        <v>230</v>
      </c>
      <c r="AN28" s="433">
        <f t="shared" si="13"/>
        <v>0</v>
      </c>
      <c r="AO28" s="841" t="s">
        <v>230</v>
      </c>
      <c r="AP28" s="841" t="s">
        <v>230</v>
      </c>
      <c r="AQ28" s="841" t="s">
        <v>230</v>
      </c>
      <c r="AR28" s="841" t="s">
        <v>230</v>
      </c>
      <c r="AS28" s="577">
        <f t="shared" si="14"/>
        <v>0</v>
      </c>
    </row>
    <row r="29" spans="1:45" ht="38.25" customHeight="1">
      <c r="A29" s="840" t="s">
        <v>730</v>
      </c>
      <c r="B29" s="841" t="s">
        <v>230</v>
      </c>
      <c r="C29" s="841" t="s">
        <v>230</v>
      </c>
      <c r="D29" s="841" t="s">
        <v>230</v>
      </c>
      <c r="E29" s="841" t="s">
        <v>230</v>
      </c>
      <c r="F29" s="841" t="s">
        <v>230</v>
      </c>
      <c r="G29" s="841" t="s">
        <v>230</v>
      </c>
      <c r="H29" s="433">
        <f t="shared" si="15"/>
        <v>0</v>
      </c>
      <c r="I29" s="841" t="s">
        <v>230</v>
      </c>
      <c r="J29" s="841" t="s">
        <v>230</v>
      </c>
      <c r="K29" s="841" t="s">
        <v>230</v>
      </c>
      <c r="L29" s="841" t="s">
        <v>230</v>
      </c>
      <c r="M29" s="433">
        <f t="shared" si="8"/>
        <v>0</v>
      </c>
      <c r="N29" s="841" t="s">
        <v>230</v>
      </c>
      <c r="O29" s="841" t="s">
        <v>230</v>
      </c>
      <c r="P29" s="841" t="s">
        <v>230</v>
      </c>
      <c r="Q29" s="841" t="s">
        <v>230</v>
      </c>
      <c r="R29" s="433">
        <f t="shared" si="9"/>
        <v>0</v>
      </c>
      <c r="S29" s="841" t="s">
        <v>230</v>
      </c>
      <c r="T29" s="841" t="s">
        <v>230</v>
      </c>
      <c r="U29" s="841" t="s">
        <v>230</v>
      </c>
      <c r="V29" s="841" t="s">
        <v>230</v>
      </c>
      <c r="W29" s="577">
        <f t="shared" si="10"/>
        <v>0</v>
      </c>
      <c r="X29" s="841" t="s">
        <v>230</v>
      </c>
      <c r="Y29" s="841" t="s">
        <v>230</v>
      </c>
      <c r="Z29" s="841" t="s">
        <v>230</v>
      </c>
      <c r="AA29" s="841" t="s">
        <v>230</v>
      </c>
      <c r="AB29" s="841" t="s">
        <v>230</v>
      </c>
      <c r="AC29" s="841" t="s">
        <v>230</v>
      </c>
      <c r="AD29" s="433">
        <f t="shared" si="11"/>
        <v>0</v>
      </c>
      <c r="AE29" s="841" t="s">
        <v>230</v>
      </c>
      <c r="AF29" s="841" t="s">
        <v>230</v>
      </c>
      <c r="AG29" s="841" t="s">
        <v>230</v>
      </c>
      <c r="AH29" s="841" t="s">
        <v>230</v>
      </c>
      <c r="AI29" s="433">
        <f t="shared" si="12"/>
        <v>0</v>
      </c>
      <c r="AJ29" s="841" t="s">
        <v>230</v>
      </c>
      <c r="AK29" s="841" t="s">
        <v>230</v>
      </c>
      <c r="AL29" s="841" t="s">
        <v>230</v>
      </c>
      <c r="AM29" s="841" t="s">
        <v>230</v>
      </c>
      <c r="AN29" s="433">
        <f t="shared" si="13"/>
        <v>0</v>
      </c>
      <c r="AO29" s="841" t="s">
        <v>230</v>
      </c>
      <c r="AP29" s="841" t="s">
        <v>230</v>
      </c>
      <c r="AQ29" s="841" t="s">
        <v>230</v>
      </c>
      <c r="AR29" s="841" t="s">
        <v>230</v>
      </c>
      <c r="AS29" s="577">
        <f t="shared" si="14"/>
        <v>0</v>
      </c>
    </row>
    <row r="30" spans="1:45" ht="38.25" customHeight="1">
      <c r="A30" s="840" t="s">
        <v>724</v>
      </c>
      <c r="B30" s="841" t="s">
        <v>230</v>
      </c>
      <c r="C30" s="841" t="s">
        <v>230</v>
      </c>
      <c r="D30" s="841" t="s">
        <v>230</v>
      </c>
      <c r="E30" s="841" t="s">
        <v>230</v>
      </c>
      <c r="F30" s="841" t="s">
        <v>230</v>
      </c>
      <c r="G30" s="841" t="s">
        <v>230</v>
      </c>
      <c r="H30" s="433">
        <f t="shared" si="15"/>
        <v>0</v>
      </c>
      <c r="I30" s="841" t="s">
        <v>230</v>
      </c>
      <c r="J30" s="841" t="s">
        <v>230</v>
      </c>
      <c r="K30" s="841" t="s">
        <v>230</v>
      </c>
      <c r="L30" s="841" t="s">
        <v>230</v>
      </c>
      <c r="M30" s="433">
        <f t="shared" si="8"/>
        <v>0</v>
      </c>
      <c r="N30" s="841" t="s">
        <v>230</v>
      </c>
      <c r="O30" s="841" t="s">
        <v>230</v>
      </c>
      <c r="P30" s="841" t="s">
        <v>230</v>
      </c>
      <c r="Q30" s="841" t="s">
        <v>230</v>
      </c>
      <c r="R30" s="433">
        <f t="shared" si="9"/>
        <v>0</v>
      </c>
      <c r="S30" s="841" t="s">
        <v>230</v>
      </c>
      <c r="T30" s="841" t="s">
        <v>230</v>
      </c>
      <c r="U30" s="841" t="s">
        <v>230</v>
      </c>
      <c r="V30" s="841" t="s">
        <v>230</v>
      </c>
      <c r="W30" s="577">
        <f t="shared" si="10"/>
        <v>0</v>
      </c>
      <c r="X30" s="841" t="s">
        <v>230</v>
      </c>
      <c r="Y30" s="841" t="s">
        <v>230</v>
      </c>
      <c r="Z30" s="841" t="s">
        <v>230</v>
      </c>
      <c r="AA30" s="841" t="s">
        <v>230</v>
      </c>
      <c r="AB30" s="841" t="s">
        <v>230</v>
      </c>
      <c r="AC30" s="841" t="s">
        <v>230</v>
      </c>
      <c r="AD30" s="433">
        <f t="shared" si="11"/>
        <v>0</v>
      </c>
      <c r="AE30" s="841" t="s">
        <v>230</v>
      </c>
      <c r="AF30" s="841" t="s">
        <v>230</v>
      </c>
      <c r="AG30" s="841" t="s">
        <v>230</v>
      </c>
      <c r="AH30" s="841" t="s">
        <v>230</v>
      </c>
      <c r="AI30" s="433">
        <f t="shared" si="12"/>
        <v>0</v>
      </c>
      <c r="AJ30" s="841" t="s">
        <v>230</v>
      </c>
      <c r="AK30" s="841" t="s">
        <v>230</v>
      </c>
      <c r="AL30" s="841" t="s">
        <v>230</v>
      </c>
      <c r="AM30" s="841" t="s">
        <v>230</v>
      </c>
      <c r="AN30" s="433">
        <f t="shared" si="13"/>
        <v>0</v>
      </c>
      <c r="AO30" s="841" t="s">
        <v>230</v>
      </c>
      <c r="AP30" s="841" t="s">
        <v>230</v>
      </c>
      <c r="AQ30" s="841" t="s">
        <v>230</v>
      </c>
      <c r="AR30" s="841" t="s">
        <v>230</v>
      </c>
      <c r="AS30" s="577">
        <f t="shared" si="14"/>
        <v>0</v>
      </c>
    </row>
    <row r="31" spans="1:45" ht="38.25" customHeight="1">
      <c r="A31" s="840" t="s">
        <v>710</v>
      </c>
      <c r="B31" s="841" t="s">
        <v>230</v>
      </c>
      <c r="C31" s="841" t="s">
        <v>230</v>
      </c>
      <c r="D31" s="841" t="s">
        <v>230</v>
      </c>
      <c r="E31" s="841" t="s">
        <v>230</v>
      </c>
      <c r="F31" s="841" t="s">
        <v>230</v>
      </c>
      <c r="G31" s="841" t="s">
        <v>230</v>
      </c>
      <c r="H31" s="433">
        <f t="shared" si="15"/>
        <v>0</v>
      </c>
      <c r="I31" s="841" t="s">
        <v>230</v>
      </c>
      <c r="J31" s="841" t="s">
        <v>230</v>
      </c>
      <c r="K31" s="841" t="s">
        <v>230</v>
      </c>
      <c r="L31" s="841" t="s">
        <v>230</v>
      </c>
      <c r="M31" s="433">
        <f t="shared" si="8"/>
        <v>0</v>
      </c>
      <c r="N31" s="841" t="s">
        <v>230</v>
      </c>
      <c r="O31" s="841" t="s">
        <v>230</v>
      </c>
      <c r="P31" s="841" t="s">
        <v>230</v>
      </c>
      <c r="Q31" s="841" t="s">
        <v>230</v>
      </c>
      <c r="R31" s="433">
        <f t="shared" si="9"/>
        <v>0</v>
      </c>
      <c r="S31" s="841" t="s">
        <v>230</v>
      </c>
      <c r="T31" s="841" t="s">
        <v>230</v>
      </c>
      <c r="U31" s="841" t="s">
        <v>230</v>
      </c>
      <c r="V31" s="841" t="s">
        <v>230</v>
      </c>
      <c r="W31" s="577">
        <f t="shared" si="10"/>
        <v>0</v>
      </c>
      <c r="X31" s="841" t="s">
        <v>230</v>
      </c>
      <c r="Y31" s="841" t="s">
        <v>230</v>
      </c>
      <c r="Z31" s="841" t="s">
        <v>230</v>
      </c>
      <c r="AA31" s="841" t="s">
        <v>230</v>
      </c>
      <c r="AB31" s="841" t="s">
        <v>230</v>
      </c>
      <c r="AC31" s="841" t="s">
        <v>230</v>
      </c>
      <c r="AD31" s="433">
        <f t="shared" si="11"/>
        <v>0</v>
      </c>
      <c r="AE31" s="841" t="s">
        <v>230</v>
      </c>
      <c r="AF31" s="841" t="s">
        <v>230</v>
      </c>
      <c r="AG31" s="841" t="s">
        <v>230</v>
      </c>
      <c r="AH31" s="841" t="s">
        <v>230</v>
      </c>
      <c r="AI31" s="433">
        <f t="shared" si="12"/>
        <v>0</v>
      </c>
      <c r="AJ31" s="841" t="s">
        <v>230</v>
      </c>
      <c r="AK31" s="841" t="s">
        <v>230</v>
      </c>
      <c r="AL31" s="841" t="s">
        <v>230</v>
      </c>
      <c r="AM31" s="841" t="s">
        <v>230</v>
      </c>
      <c r="AN31" s="433">
        <f t="shared" si="13"/>
        <v>0</v>
      </c>
      <c r="AO31" s="841" t="s">
        <v>230</v>
      </c>
      <c r="AP31" s="841" t="s">
        <v>230</v>
      </c>
      <c r="AQ31" s="841" t="s">
        <v>230</v>
      </c>
      <c r="AR31" s="841" t="s">
        <v>230</v>
      </c>
      <c r="AS31" s="577">
        <f t="shared" si="14"/>
        <v>0</v>
      </c>
    </row>
    <row r="32" spans="1:45" ht="38.25" customHeight="1" thickBot="1">
      <c r="A32" s="840" t="s">
        <v>717</v>
      </c>
      <c r="B32" s="841" t="s">
        <v>230</v>
      </c>
      <c r="C32" s="841" t="s">
        <v>230</v>
      </c>
      <c r="D32" s="841" t="s">
        <v>230</v>
      </c>
      <c r="E32" s="841" t="s">
        <v>230</v>
      </c>
      <c r="F32" s="841" t="s">
        <v>230</v>
      </c>
      <c r="G32" s="841" t="s">
        <v>230</v>
      </c>
      <c r="H32" s="433">
        <f t="shared" si="15"/>
        <v>0</v>
      </c>
      <c r="I32" s="841" t="s">
        <v>230</v>
      </c>
      <c r="J32" s="841" t="s">
        <v>230</v>
      </c>
      <c r="K32" s="841" t="s">
        <v>230</v>
      </c>
      <c r="L32" s="841" t="s">
        <v>230</v>
      </c>
      <c r="M32" s="433">
        <f t="shared" si="8"/>
        <v>0</v>
      </c>
      <c r="N32" s="841" t="s">
        <v>230</v>
      </c>
      <c r="O32" s="841" t="s">
        <v>230</v>
      </c>
      <c r="P32" s="841" t="s">
        <v>230</v>
      </c>
      <c r="Q32" s="841" t="s">
        <v>230</v>
      </c>
      <c r="R32" s="433">
        <f t="shared" si="9"/>
        <v>0</v>
      </c>
      <c r="S32" s="841" t="s">
        <v>230</v>
      </c>
      <c r="T32" s="841" t="s">
        <v>230</v>
      </c>
      <c r="U32" s="841" t="s">
        <v>230</v>
      </c>
      <c r="V32" s="841" t="s">
        <v>230</v>
      </c>
      <c r="W32" s="577">
        <f t="shared" si="10"/>
        <v>0</v>
      </c>
      <c r="X32" s="841" t="s">
        <v>230</v>
      </c>
      <c r="Y32" s="841" t="s">
        <v>230</v>
      </c>
      <c r="Z32" s="841" t="s">
        <v>230</v>
      </c>
      <c r="AA32" s="841" t="s">
        <v>230</v>
      </c>
      <c r="AB32" s="841" t="s">
        <v>230</v>
      </c>
      <c r="AC32" s="841" t="s">
        <v>230</v>
      </c>
      <c r="AD32" s="433">
        <f t="shared" si="11"/>
        <v>0</v>
      </c>
      <c r="AE32" s="841" t="s">
        <v>230</v>
      </c>
      <c r="AF32" s="841" t="s">
        <v>230</v>
      </c>
      <c r="AG32" s="841" t="s">
        <v>230</v>
      </c>
      <c r="AH32" s="841" t="s">
        <v>230</v>
      </c>
      <c r="AI32" s="433">
        <f t="shared" si="12"/>
        <v>0</v>
      </c>
      <c r="AJ32" s="841" t="s">
        <v>230</v>
      </c>
      <c r="AK32" s="841" t="s">
        <v>230</v>
      </c>
      <c r="AL32" s="841" t="s">
        <v>230</v>
      </c>
      <c r="AM32" s="841" t="s">
        <v>230</v>
      </c>
      <c r="AN32" s="433">
        <f t="shared" si="13"/>
        <v>0</v>
      </c>
      <c r="AO32" s="841" t="s">
        <v>230</v>
      </c>
      <c r="AP32" s="841" t="s">
        <v>230</v>
      </c>
      <c r="AQ32" s="841" t="s">
        <v>230</v>
      </c>
      <c r="AR32" s="841" t="s">
        <v>230</v>
      </c>
      <c r="AS32" s="577">
        <f t="shared" si="14"/>
        <v>0</v>
      </c>
    </row>
    <row r="33" spans="1:45" s="94" customFormat="1" ht="38.25" customHeight="1" thickBot="1">
      <c r="A33" s="837" t="s">
        <v>227</v>
      </c>
      <c r="B33" s="802">
        <f>SUM(B10:B32)</f>
        <v>0</v>
      </c>
      <c r="C33" s="803">
        <f t="shared" ref="C33:AS33" si="16">SUM(C10:C32)</f>
        <v>0</v>
      </c>
      <c r="D33" s="804">
        <f t="shared" si="16"/>
        <v>0</v>
      </c>
      <c r="E33" s="581">
        <f t="shared" si="16"/>
        <v>0</v>
      </c>
      <c r="F33" s="805">
        <f t="shared" si="16"/>
        <v>0</v>
      </c>
      <c r="G33" s="806">
        <f t="shared" si="16"/>
        <v>0</v>
      </c>
      <c r="H33" s="807">
        <f t="shared" si="16"/>
        <v>0</v>
      </c>
      <c r="I33" s="580">
        <f t="shared" si="16"/>
        <v>0</v>
      </c>
      <c r="J33" s="805">
        <f t="shared" si="16"/>
        <v>0</v>
      </c>
      <c r="K33" s="805">
        <f t="shared" si="16"/>
        <v>0</v>
      </c>
      <c r="L33" s="806">
        <f t="shared" si="16"/>
        <v>0</v>
      </c>
      <c r="M33" s="583">
        <f t="shared" si="16"/>
        <v>0</v>
      </c>
      <c r="N33" s="580">
        <f t="shared" si="16"/>
        <v>0</v>
      </c>
      <c r="O33" s="581">
        <f t="shared" si="16"/>
        <v>0</v>
      </c>
      <c r="P33" s="581">
        <f t="shared" si="16"/>
        <v>0</v>
      </c>
      <c r="Q33" s="582">
        <f t="shared" si="16"/>
        <v>0</v>
      </c>
      <c r="R33" s="583">
        <f t="shared" si="16"/>
        <v>0</v>
      </c>
      <c r="S33" s="580">
        <f t="shared" si="16"/>
        <v>0</v>
      </c>
      <c r="T33" s="581">
        <f t="shared" si="16"/>
        <v>0</v>
      </c>
      <c r="U33" s="581">
        <f t="shared" si="16"/>
        <v>0</v>
      </c>
      <c r="V33" s="582">
        <f t="shared" si="16"/>
        <v>0</v>
      </c>
      <c r="W33" s="584">
        <f t="shared" si="16"/>
        <v>0</v>
      </c>
      <c r="X33" s="578">
        <f t="shared" si="16"/>
        <v>0</v>
      </c>
      <c r="Y33" s="579">
        <f t="shared" si="16"/>
        <v>0</v>
      </c>
      <c r="Z33" s="580">
        <f t="shared" si="16"/>
        <v>0</v>
      </c>
      <c r="AA33" s="581">
        <f t="shared" si="16"/>
        <v>0</v>
      </c>
      <c r="AB33" s="581">
        <f t="shared" si="16"/>
        <v>0</v>
      </c>
      <c r="AC33" s="582">
        <f t="shared" si="16"/>
        <v>0</v>
      </c>
      <c r="AD33" s="583">
        <f t="shared" si="16"/>
        <v>0</v>
      </c>
      <c r="AE33" s="580">
        <f t="shared" si="16"/>
        <v>0</v>
      </c>
      <c r="AF33" s="581">
        <f t="shared" si="16"/>
        <v>0</v>
      </c>
      <c r="AG33" s="581">
        <f t="shared" si="16"/>
        <v>0</v>
      </c>
      <c r="AH33" s="582">
        <f t="shared" si="16"/>
        <v>0</v>
      </c>
      <c r="AI33" s="583">
        <f t="shared" si="16"/>
        <v>0</v>
      </c>
      <c r="AJ33" s="580">
        <f t="shared" si="16"/>
        <v>0</v>
      </c>
      <c r="AK33" s="581">
        <f t="shared" si="16"/>
        <v>0</v>
      </c>
      <c r="AL33" s="581">
        <f t="shared" si="16"/>
        <v>0</v>
      </c>
      <c r="AM33" s="582">
        <f t="shared" si="16"/>
        <v>0</v>
      </c>
      <c r="AN33" s="583">
        <f t="shared" si="16"/>
        <v>0</v>
      </c>
      <c r="AO33" s="580">
        <f t="shared" si="16"/>
        <v>0</v>
      </c>
      <c r="AP33" s="581">
        <f t="shared" si="16"/>
        <v>0</v>
      </c>
      <c r="AQ33" s="581">
        <f t="shared" si="16"/>
        <v>0</v>
      </c>
      <c r="AR33" s="582">
        <f t="shared" si="16"/>
        <v>0</v>
      </c>
      <c r="AS33" s="584">
        <f t="shared" si="16"/>
        <v>0</v>
      </c>
    </row>
    <row r="34" spans="1:45" s="826" customFormat="1" ht="47.25" customHeight="1" thickTop="1">
      <c r="A34" s="822"/>
      <c r="B34" s="1187" t="s">
        <v>701</v>
      </c>
      <c r="C34" s="1187"/>
      <c r="D34" s="823">
        <f>SUM(B33,X33)</f>
        <v>0</v>
      </c>
      <c r="E34" s="824"/>
      <c r="F34" s="1187" t="s">
        <v>702</v>
      </c>
      <c r="G34" s="1187"/>
      <c r="H34" s="823">
        <f>SUM(C33,Y33)</f>
        <v>0</v>
      </c>
      <c r="I34" s="824"/>
      <c r="J34" s="1187" t="s">
        <v>703</v>
      </c>
      <c r="K34" s="1187"/>
      <c r="L34" s="823">
        <f>SUM(H33,AD33)</f>
        <v>0</v>
      </c>
      <c r="M34" s="824"/>
      <c r="N34" s="1187" t="s">
        <v>704</v>
      </c>
      <c r="O34" s="1187"/>
      <c r="P34" s="823">
        <f>SUM(M33,AI33)</f>
        <v>0</v>
      </c>
      <c r="Q34" s="824"/>
      <c r="R34" s="1187" t="s">
        <v>705</v>
      </c>
      <c r="S34" s="1187"/>
      <c r="T34" s="823">
        <f>SUM(R33,AN33)</f>
        <v>0</v>
      </c>
      <c r="U34" s="824"/>
      <c r="V34" s="1187" t="s">
        <v>706</v>
      </c>
      <c r="W34" s="1187"/>
      <c r="X34" s="823">
        <f>SUM(W33,AS33)</f>
        <v>0</v>
      </c>
      <c r="Y34" s="825"/>
      <c r="Z34" s="825"/>
      <c r="AA34" s="825"/>
      <c r="AB34" s="825"/>
      <c r="AC34" s="825"/>
      <c r="AD34" s="825"/>
      <c r="AE34" s="825"/>
      <c r="AF34" s="825"/>
    </row>
    <row r="35" spans="1:45">
      <c r="A35" s="64"/>
    </row>
    <row r="36" spans="1:45" s="150" customFormat="1" ht="37.5" customHeight="1">
      <c r="B36" s="150" t="s">
        <v>91</v>
      </c>
      <c r="W36" s="150" t="s">
        <v>294</v>
      </c>
      <c r="AN36" s="150" t="s">
        <v>92</v>
      </c>
    </row>
    <row r="37" spans="1:45" s="150" customFormat="1" ht="37.5" customHeight="1">
      <c r="B37" s="418"/>
      <c r="C37" s="418"/>
      <c r="I37" s="418"/>
      <c r="J37" s="418"/>
      <c r="K37" s="418"/>
      <c r="M37" s="418"/>
      <c r="W37" s="418"/>
      <c r="X37" s="418"/>
      <c r="AM37" s="418"/>
      <c r="AN37" s="418"/>
    </row>
    <row r="38" spans="1:45" s="150" customFormat="1" ht="37.5" customHeight="1">
      <c r="B38" s="150" t="s">
        <v>93</v>
      </c>
      <c r="W38" s="150" t="s">
        <v>93</v>
      </c>
      <c r="AN38" s="150" t="s">
        <v>93</v>
      </c>
    </row>
    <row r="39" spans="1:45">
      <c r="A39" s="64"/>
    </row>
    <row r="40" spans="1:45">
      <c r="A40" s="64"/>
    </row>
    <row r="41" spans="1:45">
      <c r="A41" s="64"/>
    </row>
    <row r="42" spans="1:45">
      <c r="A42" s="64"/>
    </row>
    <row r="43" spans="1:45">
      <c r="A43" s="64"/>
    </row>
    <row r="44" spans="1:45">
      <c r="A44" s="64"/>
    </row>
    <row r="45" spans="1:45">
      <c r="A45" s="64"/>
    </row>
    <row r="46" spans="1:45">
      <c r="A46" s="64"/>
    </row>
    <row r="47" spans="1:45">
      <c r="A47" s="64"/>
    </row>
  </sheetData>
  <sheetProtection password="CF44" sheet="1" objects="1" scenarios="1" formatColumns="0"/>
  <mergeCells count="28">
    <mergeCell ref="AO8:AS8"/>
    <mergeCell ref="A5:AS5"/>
    <mergeCell ref="A6:A9"/>
    <mergeCell ref="C2:D2"/>
    <mergeCell ref="E2:M2"/>
    <mergeCell ref="B6:W6"/>
    <mergeCell ref="D7:W7"/>
    <mergeCell ref="X6:AS6"/>
    <mergeCell ref="X7:Y7"/>
    <mergeCell ref="Z7:AS7"/>
    <mergeCell ref="X8:X9"/>
    <mergeCell ref="Y8:Y9"/>
    <mergeCell ref="Z8:AD8"/>
    <mergeCell ref="AE8:AI8"/>
    <mergeCell ref="AJ8:AN8"/>
    <mergeCell ref="B8:B9"/>
    <mergeCell ref="B7:C7"/>
    <mergeCell ref="D8:H8"/>
    <mergeCell ref="I8:M8"/>
    <mergeCell ref="N8:R8"/>
    <mergeCell ref="S8:W8"/>
    <mergeCell ref="C8:C9"/>
    <mergeCell ref="V34:W34"/>
    <mergeCell ref="B34:C34"/>
    <mergeCell ref="F34:G34"/>
    <mergeCell ref="J34:K34"/>
    <mergeCell ref="N34:O34"/>
    <mergeCell ref="R34:S34"/>
  </mergeCells>
  <conditionalFormatting sqref="B10:AS33">
    <cfRule type="cellIs" dxfId="13" priority="10" operator="equal">
      <formula>"NA"</formula>
    </cfRule>
  </conditionalFormatting>
  <printOptions horizontalCentered="1" verticalCentered="1"/>
  <pageMargins left="0.17" right="0.17" top="0.5" bottom="0.5" header="0.3" footer="0.3"/>
  <pageSetup paperSize="9" scale="29" orientation="landscape" r:id="rId1"/>
  <headerFooter>
    <oddFooter>&amp;RM 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5" tint="-0.249977111117893"/>
  </sheetPr>
  <dimension ref="A1:AA21"/>
  <sheetViews>
    <sheetView rightToLeft="1" view="pageBreakPreview" zoomScale="80" zoomScaleNormal="98" zoomScaleSheetLayoutView="80" workbookViewId="0">
      <selection activeCell="N5" sqref="N5"/>
    </sheetView>
  </sheetViews>
  <sheetFormatPr defaultRowHeight="14.25"/>
  <cols>
    <col min="1" max="1" width="6.25" customWidth="1"/>
    <col min="2" max="2" width="14.625" style="134" customWidth="1"/>
    <col min="3" max="19" width="8.25" customWidth="1"/>
    <col min="20" max="20" width="8.25" style="45" customWidth="1"/>
    <col min="21" max="22" width="8.25" customWidth="1"/>
    <col min="23" max="23" width="11" customWidth="1"/>
    <col min="24" max="24" width="9.25" customWidth="1"/>
    <col min="25" max="26" width="8.125" customWidth="1"/>
    <col min="27" max="27" width="11.625" customWidth="1"/>
    <col min="277" max="277" width="12.25" customWidth="1"/>
    <col min="278" max="279" width="9.25" customWidth="1"/>
    <col min="280" max="281" width="8.125" customWidth="1"/>
    <col min="282" max="282" width="11.625" customWidth="1"/>
    <col min="533" max="533" width="12.25" customWidth="1"/>
    <col min="534" max="535" width="9.25" customWidth="1"/>
    <col min="536" max="537" width="8.125" customWidth="1"/>
    <col min="538" max="538" width="11.625" customWidth="1"/>
    <col min="789" max="789" width="12.25" customWidth="1"/>
    <col min="790" max="791" width="9.25" customWidth="1"/>
    <col min="792" max="793" width="8.125" customWidth="1"/>
    <col min="794" max="794" width="11.625" customWidth="1"/>
    <col min="1045" max="1045" width="12.25" customWidth="1"/>
    <col min="1046" max="1047" width="9.25" customWidth="1"/>
    <col min="1048" max="1049" width="8.125" customWidth="1"/>
    <col min="1050" max="1050" width="11.625" customWidth="1"/>
    <col min="1301" max="1301" width="12.25" customWidth="1"/>
    <col min="1302" max="1303" width="9.25" customWidth="1"/>
    <col min="1304" max="1305" width="8.125" customWidth="1"/>
    <col min="1306" max="1306" width="11.625" customWidth="1"/>
    <col min="1557" max="1557" width="12.25" customWidth="1"/>
    <col min="1558" max="1559" width="9.25" customWidth="1"/>
    <col min="1560" max="1561" width="8.125" customWidth="1"/>
    <col min="1562" max="1562" width="11.625" customWidth="1"/>
    <col min="1813" max="1813" width="12.25" customWidth="1"/>
    <col min="1814" max="1815" width="9.25" customWidth="1"/>
    <col min="1816" max="1817" width="8.125" customWidth="1"/>
    <col min="1818" max="1818" width="11.625" customWidth="1"/>
    <col min="2069" max="2069" width="12.25" customWidth="1"/>
    <col min="2070" max="2071" width="9.25" customWidth="1"/>
    <col min="2072" max="2073" width="8.125" customWidth="1"/>
    <col min="2074" max="2074" width="11.625" customWidth="1"/>
    <col min="2325" max="2325" width="12.25" customWidth="1"/>
    <col min="2326" max="2327" width="9.25" customWidth="1"/>
    <col min="2328" max="2329" width="8.125" customWidth="1"/>
    <col min="2330" max="2330" width="11.625" customWidth="1"/>
    <col min="2581" max="2581" width="12.25" customWidth="1"/>
    <col min="2582" max="2583" width="9.25" customWidth="1"/>
    <col min="2584" max="2585" width="8.125" customWidth="1"/>
    <col min="2586" max="2586" width="11.625" customWidth="1"/>
    <col min="2837" max="2837" width="12.25" customWidth="1"/>
    <col min="2838" max="2839" width="9.25" customWidth="1"/>
    <col min="2840" max="2841" width="8.125" customWidth="1"/>
    <col min="2842" max="2842" width="11.625" customWidth="1"/>
    <col min="3093" max="3093" width="12.25" customWidth="1"/>
    <col min="3094" max="3095" width="9.25" customWidth="1"/>
    <col min="3096" max="3097" width="8.125" customWidth="1"/>
    <col min="3098" max="3098" width="11.625" customWidth="1"/>
    <col min="3349" max="3349" width="12.25" customWidth="1"/>
    <col min="3350" max="3351" width="9.25" customWidth="1"/>
    <col min="3352" max="3353" width="8.125" customWidth="1"/>
    <col min="3354" max="3354" width="11.625" customWidth="1"/>
    <col min="3605" max="3605" width="12.25" customWidth="1"/>
    <col min="3606" max="3607" width="9.25" customWidth="1"/>
    <col min="3608" max="3609" width="8.125" customWidth="1"/>
    <col min="3610" max="3610" width="11.625" customWidth="1"/>
    <col min="3861" max="3861" width="12.25" customWidth="1"/>
    <col min="3862" max="3863" width="9.25" customWidth="1"/>
    <col min="3864" max="3865" width="8.125" customWidth="1"/>
    <col min="3866" max="3866" width="11.625" customWidth="1"/>
    <col min="4117" max="4117" width="12.25" customWidth="1"/>
    <col min="4118" max="4119" width="9.25" customWidth="1"/>
    <col min="4120" max="4121" width="8.125" customWidth="1"/>
    <col min="4122" max="4122" width="11.625" customWidth="1"/>
    <col min="4373" max="4373" width="12.25" customWidth="1"/>
    <col min="4374" max="4375" width="9.25" customWidth="1"/>
    <col min="4376" max="4377" width="8.125" customWidth="1"/>
    <col min="4378" max="4378" width="11.625" customWidth="1"/>
    <col min="4629" max="4629" width="12.25" customWidth="1"/>
    <col min="4630" max="4631" width="9.25" customWidth="1"/>
    <col min="4632" max="4633" width="8.125" customWidth="1"/>
    <col min="4634" max="4634" width="11.625" customWidth="1"/>
    <col min="4885" max="4885" width="12.25" customWidth="1"/>
    <col min="4886" max="4887" width="9.25" customWidth="1"/>
    <col min="4888" max="4889" width="8.125" customWidth="1"/>
    <col min="4890" max="4890" width="11.625" customWidth="1"/>
    <col min="5141" max="5141" width="12.25" customWidth="1"/>
    <col min="5142" max="5143" width="9.25" customWidth="1"/>
    <col min="5144" max="5145" width="8.125" customWidth="1"/>
    <col min="5146" max="5146" width="11.625" customWidth="1"/>
    <col min="5397" max="5397" width="12.25" customWidth="1"/>
    <col min="5398" max="5399" width="9.25" customWidth="1"/>
    <col min="5400" max="5401" width="8.125" customWidth="1"/>
    <col min="5402" max="5402" width="11.625" customWidth="1"/>
    <col min="5653" max="5653" width="12.25" customWidth="1"/>
    <col min="5654" max="5655" width="9.25" customWidth="1"/>
    <col min="5656" max="5657" width="8.125" customWidth="1"/>
    <col min="5658" max="5658" width="11.625" customWidth="1"/>
    <col min="5909" max="5909" width="12.25" customWidth="1"/>
    <col min="5910" max="5911" width="9.25" customWidth="1"/>
    <col min="5912" max="5913" width="8.125" customWidth="1"/>
    <col min="5914" max="5914" width="11.625" customWidth="1"/>
    <col min="6165" max="6165" width="12.25" customWidth="1"/>
    <col min="6166" max="6167" width="9.25" customWidth="1"/>
    <col min="6168" max="6169" width="8.125" customWidth="1"/>
    <col min="6170" max="6170" width="11.625" customWidth="1"/>
    <col min="6421" max="6421" width="12.25" customWidth="1"/>
    <col min="6422" max="6423" width="9.25" customWidth="1"/>
    <col min="6424" max="6425" width="8.125" customWidth="1"/>
    <col min="6426" max="6426" width="11.625" customWidth="1"/>
    <col min="6677" max="6677" width="12.25" customWidth="1"/>
    <col min="6678" max="6679" width="9.25" customWidth="1"/>
    <col min="6680" max="6681" width="8.125" customWidth="1"/>
    <col min="6682" max="6682" width="11.625" customWidth="1"/>
    <col min="6933" max="6933" width="12.25" customWidth="1"/>
    <col min="6934" max="6935" width="9.25" customWidth="1"/>
    <col min="6936" max="6937" width="8.125" customWidth="1"/>
    <col min="6938" max="6938" width="11.625" customWidth="1"/>
    <col min="7189" max="7189" width="12.25" customWidth="1"/>
    <col min="7190" max="7191" width="9.25" customWidth="1"/>
    <col min="7192" max="7193" width="8.125" customWidth="1"/>
    <col min="7194" max="7194" width="11.625" customWidth="1"/>
    <col min="7445" max="7445" width="12.25" customWidth="1"/>
    <col min="7446" max="7447" width="9.25" customWidth="1"/>
    <col min="7448" max="7449" width="8.125" customWidth="1"/>
    <col min="7450" max="7450" width="11.625" customWidth="1"/>
    <col min="7701" max="7701" width="12.25" customWidth="1"/>
    <col min="7702" max="7703" width="9.25" customWidth="1"/>
    <col min="7704" max="7705" width="8.125" customWidth="1"/>
    <col min="7706" max="7706" width="11.625" customWidth="1"/>
    <col min="7957" max="7957" width="12.25" customWidth="1"/>
    <col min="7958" max="7959" width="9.25" customWidth="1"/>
    <col min="7960" max="7961" width="8.125" customWidth="1"/>
    <col min="7962" max="7962" width="11.625" customWidth="1"/>
    <col min="8213" max="8213" width="12.25" customWidth="1"/>
    <col min="8214" max="8215" width="9.25" customWidth="1"/>
    <col min="8216" max="8217" width="8.125" customWidth="1"/>
    <col min="8218" max="8218" width="11.625" customWidth="1"/>
    <col min="8469" max="8469" width="12.25" customWidth="1"/>
    <col min="8470" max="8471" width="9.25" customWidth="1"/>
    <col min="8472" max="8473" width="8.125" customWidth="1"/>
    <col min="8474" max="8474" width="11.625" customWidth="1"/>
    <col min="8725" max="8725" width="12.25" customWidth="1"/>
    <col min="8726" max="8727" width="9.25" customWidth="1"/>
    <col min="8728" max="8729" width="8.125" customWidth="1"/>
    <col min="8730" max="8730" width="11.625" customWidth="1"/>
    <col min="8981" max="8981" width="12.25" customWidth="1"/>
    <col min="8982" max="8983" width="9.25" customWidth="1"/>
    <col min="8984" max="8985" width="8.125" customWidth="1"/>
    <col min="8986" max="8986" width="11.625" customWidth="1"/>
    <col min="9237" max="9237" width="12.25" customWidth="1"/>
    <col min="9238" max="9239" width="9.25" customWidth="1"/>
    <col min="9240" max="9241" width="8.125" customWidth="1"/>
    <col min="9242" max="9242" width="11.625" customWidth="1"/>
    <col min="9493" max="9493" width="12.25" customWidth="1"/>
    <col min="9494" max="9495" width="9.25" customWidth="1"/>
    <col min="9496" max="9497" width="8.125" customWidth="1"/>
    <col min="9498" max="9498" width="11.625" customWidth="1"/>
    <col min="9749" max="9749" width="12.25" customWidth="1"/>
    <col min="9750" max="9751" width="9.25" customWidth="1"/>
    <col min="9752" max="9753" width="8.125" customWidth="1"/>
    <col min="9754" max="9754" width="11.625" customWidth="1"/>
    <col min="10005" max="10005" width="12.25" customWidth="1"/>
    <col min="10006" max="10007" width="9.25" customWidth="1"/>
    <col min="10008" max="10009" width="8.125" customWidth="1"/>
    <col min="10010" max="10010" width="11.625" customWidth="1"/>
    <col min="10261" max="10261" width="12.25" customWidth="1"/>
    <col min="10262" max="10263" width="9.25" customWidth="1"/>
    <col min="10264" max="10265" width="8.125" customWidth="1"/>
    <col min="10266" max="10266" width="11.625" customWidth="1"/>
    <col min="10517" max="10517" width="12.25" customWidth="1"/>
    <col min="10518" max="10519" width="9.25" customWidth="1"/>
    <col min="10520" max="10521" width="8.125" customWidth="1"/>
    <col min="10522" max="10522" width="11.625" customWidth="1"/>
    <col min="10773" max="10773" width="12.25" customWidth="1"/>
    <col min="10774" max="10775" width="9.25" customWidth="1"/>
    <col min="10776" max="10777" width="8.125" customWidth="1"/>
    <col min="10778" max="10778" width="11.625" customWidth="1"/>
    <col min="11029" max="11029" width="12.25" customWidth="1"/>
    <col min="11030" max="11031" width="9.25" customWidth="1"/>
    <col min="11032" max="11033" width="8.125" customWidth="1"/>
    <col min="11034" max="11034" width="11.625" customWidth="1"/>
    <col min="11285" max="11285" width="12.25" customWidth="1"/>
    <col min="11286" max="11287" width="9.25" customWidth="1"/>
    <col min="11288" max="11289" width="8.125" customWidth="1"/>
    <col min="11290" max="11290" width="11.625" customWidth="1"/>
    <col min="11541" max="11541" width="12.25" customWidth="1"/>
    <col min="11542" max="11543" width="9.25" customWidth="1"/>
    <col min="11544" max="11545" width="8.125" customWidth="1"/>
    <col min="11546" max="11546" width="11.625" customWidth="1"/>
    <col min="11797" max="11797" width="12.25" customWidth="1"/>
    <col min="11798" max="11799" width="9.25" customWidth="1"/>
    <col min="11800" max="11801" width="8.125" customWidth="1"/>
    <col min="11802" max="11802" width="11.625" customWidth="1"/>
    <col min="12053" max="12053" width="12.25" customWidth="1"/>
    <col min="12054" max="12055" width="9.25" customWidth="1"/>
    <col min="12056" max="12057" width="8.125" customWidth="1"/>
    <col min="12058" max="12058" width="11.625" customWidth="1"/>
    <col min="12309" max="12309" width="12.25" customWidth="1"/>
    <col min="12310" max="12311" width="9.25" customWidth="1"/>
    <col min="12312" max="12313" width="8.125" customWidth="1"/>
    <col min="12314" max="12314" width="11.625" customWidth="1"/>
    <col min="12565" max="12565" width="12.25" customWidth="1"/>
    <col min="12566" max="12567" width="9.25" customWidth="1"/>
    <col min="12568" max="12569" width="8.125" customWidth="1"/>
    <col min="12570" max="12570" width="11.625" customWidth="1"/>
    <col min="12821" max="12821" width="12.25" customWidth="1"/>
    <col min="12822" max="12823" width="9.25" customWidth="1"/>
    <col min="12824" max="12825" width="8.125" customWidth="1"/>
    <col min="12826" max="12826" width="11.625" customWidth="1"/>
    <col min="13077" max="13077" width="12.25" customWidth="1"/>
    <col min="13078" max="13079" width="9.25" customWidth="1"/>
    <col min="13080" max="13081" width="8.125" customWidth="1"/>
    <col min="13082" max="13082" width="11.625" customWidth="1"/>
    <col min="13333" max="13333" width="12.25" customWidth="1"/>
    <col min="13334" max="13335" width="9.25" customWidth="1"/>
    <col min="13336" max="13337" width="8.125" customWidth="1"/>
    <col min="13338" max="13338" width="11.625" customWidth="1"/>
    <col min="13589" max="13589" width="12.25" customWidth="1"/>
    <col min="13590" max="13591" width="9.25" customWidth="1"/>
    <col min="13592" max="13593" width="8.125" customWidth="1"/>
    <col min="13594" max="13594" width="11.625" customWidth="1"/>
    <col min="13845" max="13845" width="12.25" customWidth="1"/>
    <col min="13846" max="13847" width="9.25" customWidth="1"/>
    <col min="13848" max="13849" width="8.125" customWidth="1"/>
    <col min="13850" max="13850" width="11.625" customWidth="1"/>
    <col min="14101" max="14101" width="12.25" customWidth="1"/>
    <col min="14102" max="14103" width="9.25" customWidth="1"/>
    <col min="14104" max="14105" width="8.125" customWidth="1"/>
    <col min="14106" max="14106" width="11.625" customWidth="1"/>
    <col min="14357" max="14357" width="12.25" customWidth="1"/>
    <col min="14358" max="14359" width="9.25" customWidth="1"/>
    <col min="14360" max="14361" width="8.125" customWidth="1"/>
    <col min="14362" max="14362" width="11.625" customWidth="1"/>
    <col min="14613" max="14613" width="12.25" customWidth="1"/>
    <col min="14614" max="14615" width="9.25" customWidth="1"/>
    <col min="14616" max="14617" width="8.125" customWidth="1"/>
    <col min="14618" max="14618" width="11.625" customWidth="1"/>
    <col min="14869" max="14869" width="12.25" customWidth="1"/>
    <col min="14870" max="14871" width="9.25" customWidth="1"/>
    <col min="14872" max="14873" width="8.125" customWidth="1"/>
    <col min="14874" max="14874" width="11.625" customWidth="1"/>
    <col min="15125" max="15125" width="12.25" customWidth="1"/>
    <col min="15126" max="15127" width="9.25" customWidth="1"/>
    <col min="15128" max="15129" width="8.125" customWidth="1"/>
    <col min="15130" max="15130" width="11.625" customWidth="1"/>
    <col min="15381" max="15381" width="12.25" customWidth="1"/>
    <col min="15382" max="15383" width="9.25" customWidth="1"/>
    <col min="15384" max="15385" width="8.125" customWidth="1"/>
    <col min="15386" max="15386" width="11.625" customWidth="1"/>
    <col min="15637" max="15637" width="12.25" customWidth="1"/>
    <col min="15638" max="15639" width="9.25" customWidth="1"/>
    <col min="15640" max="15641" width="8.125" customWidth="1"/>
    <col min="15642" max="15642" width="11.625" customWidth="1"/>
    <col min="15893" max="15893" width="12.25" customWidth="1"/>
    <col min="15894" max="15895" width="9.25" customWidth="1"/>
    <col min="15896" max="15897" width="8.125" customWidth="1"/>
    <col min="15898" max="15898" width="11.625" customWidth="1"/>
    <col min="16149" max="16149" width="12.25" customWidth="1"/>
    <col min="16150" max="16151" width="9.25" customWidth="1"/>
    <col min="16152" max="16153" width="8.125" customWidth="1"/>
    <col min="16154" max="16154" width="11.625" customWidth="1"/>
  </cols>
  <sheetData>
    <row r="1" spans="1:27" ht="18">
      <c r="A1" s="1240" t="s">
        <v>99</v>
      </c>
      <c r="B1" s="1240"/>
      <c r="C1" s="1240"/>
    </row>
    <row r="2" spans="1:27" ht="18.75" thickBot="1">
      <c r="A2" s="1240" t="s">
        <v>0</v>
      </c>
      <c r="B2" s="1240"/>
      <c r="C2" s="1240"/>
    </row>
    <row r="3" spans="1:27" ht="16.5" thickBot="1">
      <c r="A3" s="988" t="s">
        <v>548</v>
      </c>
      <c r="B3" s="988"/>
      <c r="C3" s="988"/>
      <c r="D3" s="18"/>
      <c r="E3" s="18"/>
      <c r="F3" s="1243" t="s">
        <v>559</v>
      </c>
      <c r="G3" s="1244"/>
      <c r="H3" s="1253" t="s">
        <v>762</v>
      </c>
      <c r="I3" s="1254"/>
      <c r="J3" s="1254"/>
      <c r="K3" s="1254"/>
      <c r="L3" s="1255"/>
      <c r="M3" s="18"/>
    </row>
    <row r="4" spans="1:27" ht="15.75">
      <c r="C4" s="68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61"/>
      <c r="P4" s="61"/>
      <c r="Q4" s="61"/>
      <c r="R4" s="61"/>
      <c r="S4" s="61"/>
      <c r="T4" s="69"/>
      <c r="U4" s="61"/>
      <c r="V4" s="61"/>
      <c r="W4" s="61"/>
      <c r="X4" s="61"/>
      <c r="Y4" s="61"/>
      <c r="Z4" s="61"/>
      <c r="AA4" s="61"/>
    </row>
    <row r="5" spans="1:27">
      <c r="B5" s="167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61"/>
      <c r="P5" s="61"/>
      <c r="Q5" s="61"/>
      <c r="R5" s="61"/>
      <c r="S5" s="61"/>
      <c r="T5" s="69"/>
      <c r="U5" s="61"/>
      <c r="V5" s="61"/>
      <c r="W5" s="61"/>
      <c r="X5" s="61"/>
      <c r="Y5" s="61"/>
      <c r="Z5" s="61"/>
      <c r="AA5" s="61"/>
    </row>
    <row r="6" spans="1:27" ht="45.75" customHeight="1" thickBot="1">
      <c r="B6" s="1245" t="s">
        <v>765</v>
      </c>
      <c r="C6" s="1246"/>
      <c r="D6" s="1246"/>
      <c r="E6" s="1246"/>
      <c r="F6" s="1246"/>
      <c r="G6" s="1246"/>
      <c r="H6" s="1246"/>
      <c r="I6" s="1246"/>
      <c r="J6" s="1246"/>
      <c r="K6" s="1246"/>
      <c r="L6" s="1246"/>
      <c r="M6" s="1246"/>
      <c r="N6" s="1246"/>
      <c r="O6" s="1246"/>
      <c r="P6" s="1246"/>
      <c r="Q6" s="1246"/>
      <c r="R6" s="1246"/>
      <c r="S6" s="1246"/>
      <c r="T6" s="1246"/>
      <c r="U6" s="86"/>
      <c r="V6" s="86"/>
      <c r="W6" s="86"/>
      <c r="X6" s="86"/>
      <c r="Y6" s="86"/>
      <c r="Z6" s="86"/>
      <c r="AA6" s="86"/>
    </row>
    <row r="7" spans="1:27" ht="30.75" customHeight="1" thickBot="1">
      <c r="B7" s="1230" t="s">
        <v>240</v>
      </c>
      <c r="C7" s="1231"/>
      <c r="D7" s="1231"/>
      <c r="E7" s="1231"/>
      <c r="F7" s="1231"/>
      <c r="G7" s="1231"/>
      <c r="H7" s="1231"/>
      <c r="I7" s="1231"/>
      <c r="J7" s="1231"/>
      <c r="K7" s="1231"/>
      <c r="L7" s="1231"/>
      <c r="M7" s="1231"/>
      <c r="N7" s="1231"/>
      <c r="O7" s="1231"/>
      <c r="P7" s="1212" t="s">
        <v>678</v>
      </c>
      <c r="Q7" s="1213"/>
      <c r="R7" s="1216" t="s">
        <v>679</v>
      </c>
      <c r="S7" s="1217"/>
      <c r="T7" s="1217"/>
      <c r="U7" s="1218"/>
      <c r="V7" s="34"/>
      <c r="W7" s="34"/>
      <c r="X7" s="34"/>
      <c r="Y7" s="34"/>
      <c r="Z7" s="34"/>
      <c r="AA7" s="34"/>
    </row>
    <row r="8" spans="1:27" s="41" customFormat="1" ht="31.5" customHeight="1">
      <c r="B8" s="1241" t="s">
        <v>237</v>
      </c>
      <c r="C8" s="1242"/>
      <c r="D8" s="1241" t="s">
        <v>178</v>
      </c>
      <c r="E8" s="1242"/>
      <c r="F8" s="1241" t="s">
        <v>405</v>
      </c>
      <c r="G8" s="1242"/>
      <c r="H8" s="1241" t="s">
        <v>243</v>
      </c>
      <c r="I8" s="1242"/>
      <c r="J8" s="1247" t="s">
        <v>179</v>
      </c>
      <c r="K8" s="1249"/>
      <c r="L8" s="1247" t="s">
        <v>180</v>
      </c>
      <c r="M8" s="1249"/>
      <c r="N8" s="1247" t="s">
        <v>242</v>
      </c>
      <c r="O8" s="1248"/>
      <c r="P8" s="1214"/>
      <c r="Q8" s="1215"/>
      <c r="R8" s="1250" t="s">
        <v>689</v>
      </c>
      <c r="S8" s="1251"/>
      <c r="T8" s="1251" t="s">
        <v>690</v>
      </c>
      <c r="U8" s="1252"/>
    </row>
    <row r="9" spans="1:27" ht="15">
      <c r="B9" s="168" t="s">
        <v>181</v>
      </c>
      <c r="C9" s="109" t="s">
        <v>182</v>
      </c>
      <c r="D9" s="168" t="s">
        <v>181</v>
      </c>
      <c r="E9" s="109" t="s">
        <v>182</v>
      </c>
      <c r="F9" s="109" t="s">
        <v>181</v>
      </c>
      <c r="G9" s="109" t="s">
        <v>182</v>
      </c>
      <c r="H9" s="109" t="s">
        <v>181</v>
      </c>
      <c r="I9" s="109" t="s">
        <v>182</v>
      </c>
      <c r="J9" s="109" t="s">
        <v>181</v>
      </c>
      <c r="K9" s="109" t="s">
        <v>182</v>
      </c>
      <c r="L9" s="109" t="s">
        <v>181</v>
      </c>
      <c r="M9" s="109" t="s">
        <v>182</v>
      </c>
      <c r="N9" s="109" t="s">
        <v>181</v>
      </c>
      <c r="O9" s="700" t="s">
        <v>182</v>
      </c>
      <c r="P9" s="701" t="s">
        <v>682</v>
      </c>
      <c r="Q9" s="702" t="s">
        <v>688</v>
      </c>
      <c r="R9" s="701" t="s">
        <v>682</v>
      </c>
      <c r="S9" s="109" t="s">
        <v>688</v>
      </c>
      <c r="T9" s="109" t="s">
        <v>682</v>
      </c>
      <c r="U9" s="702" t="s">
        <v>688</v>
      </c>
    </row>
    <row r="10" spans="1:27" ht="23.25">
      <c r="B10" s="169" t="s">
        <v>230</v>
      </c>
      <c r="C10" s="169" t="s">
        <v>230</v>
      </c>
      <c r="D10" s="169" t="s">
        <v>230</v>
      </c>
      <c r="E10" s="169" t="s">
        <v>230</v>
      </c>
      <c r="F10" s="169" t="s">
        <v>230</v>
      </c>
      <c r="G10" s="169" t="s">
        <v>230</v>
      </c>
      <c r="H10" s="169" t="s">
        <v>230</v>
      </c>
      <c r="I10" s="169" t="s">
        <v>230</v>
      </c>
      <c r="J10" s="169" t="s">
        <v>230</v>
      </c>
      <c r="K10" s="169" t="s">
        <v>230</v>
      </c>
      <c r="L10" s="169" t="s">
        <v>230</v>
      </c>
      <c r="M10" s="169" t="s">
        <v>230</v>
      </c>
      <c r="N10" s="169" t="s">
        <v>230</v>
      </c>
      <c r="O10" s="169" t="s">
        <v>230</v>
      </c>
      <c r="P10" s="169" t="s">
        <v>230</v>
      </c>
      <c r="Q10" s="169" t="s">
        <v>230</v>
      </c>
      <c r="R10" s="169" t="s">
        <v>230</v>
      </c>
      <c r="S10" s="169" t="s">
        <v>230</v>
      </c>
      <c r="T10" s="169" t="s">
        <v>230</v>
      </c>
      <c r="U10" s="169" t="s">
        <v>230</v>
      </c>
    </row>
    <row r="11" spans="1:27" ht="18" customHeight="1" thickBot="1">
      <c r="B11" s="170"/>
      <c r="C11" s="34"/>
      <c r="D11" s="34"/>
      <c r="E11" s="34"/>
      <c r="F11" s="34"/>
      <c r="G11" s="34"/>
      <c r="H11" s="148"/>
      <c r="I11" s="148"/>
      <c r="J11" s="148"/>
      <c r="K11" s="34"/>
      <c r="L11" s="148"/>
      <c r="M11" s="148"/>
      <c r="N11" s="34"/>
      <c r="O11" s="148"/>
      <c r="P11" s="148"/>
      <c r="Q11" s="34"/>
      <c r="R11" s="148"/>
      <c r="S11" s="34"/>
      <c r="T11" s="46"/>
      <c r="U11" s="34"/>
      <c r="V11" s="34"/>
      <c r="W11" s="34"/>
      <c r="X11" s="34"/>
      <c r="Y11" s="34"/>
      <c r="Z11" s="34"/>
      <c r="AA11" s="34"/>
    </row>
    <row r="12" spans="1:27" ht="38.25" customHeight="1" thickBot="1">
      <c r="B12" s="1230" t="s">
        <v>241</v>
      </c>
      <c r="C12" s="1231"/>
      <c r="D12" s="1231"/>
      <c r="E12" s="1231"/>
      <c r="F12" s="1231"/>
      <c r="G12" s="1231"/>
      <c r="H12" s="1231"/>
      <c r="I12" s="1231"/>
      <c r="J12" s="1231"/>
      <c r="K12" s="1231"/>
      <c r="L12" s="1231"/>
      <c r="M12" s="1231"/>
      <c r="N12" s="1231"/>
      <c r="O12" s="1231"/>
      <c r="P12" s="1231"/>
      <c r="Q12" s="1231"/>
      <c r="R12" s="1231"/>
      <c r="S12" s="1231"/>
      <c r="T12" s="1231"/>
      <c r="U12" s="1231"/>
      <c r="V12" s="1232"/>
      <c r="W12" s="34"/>
      <c r="X12" s="34"/>
      <c r="Y12" s="34"/>
      <c r="Z12" s="34"/>
      <c r="AA12" s="34"/>
    </row>
    <row r="13" spans="1:27" ht="24.75" customHeight="1" thickBot="1">
      <c r="B13" s="1237"/>
      <c r="C13" s="1221" t="s">
        <v>474</v>
      </c>
      <c r="D13" s="1222"/>
      <c r="E13" s="1222"/>
      <c r="F13" s="1223"/>
      <c r="G13" s="1222" t="s">
        <v>35</v>
      </c>
      <c r="H13" s="1222"/>
      <c r="I13" s="1222"/>
      <c r="J13" s="1222"/>
      <c r="K13" s="1222"/>
      <c r="L13" s="1222"/>
      <c r="M13" s="1222"/>
      <c r="N13" s="1222"/>
      <c r="O13" s="1222"/>
      <c r="P13" s="1222"/>
      <c r="Q13" s="1222"/>
      <c r="R13" s="1265"/>
      <c r="S13" s="1260" t="s">
        <v>164</v>
      </c>
      <c r="T13" s="1260" t="s">
        <v>246</v>
      </c>
      <c r="U13" s="1260" t="s">
        <v>247</v>
      </c>
      <c r="V13" s="1257" t="s">
        <v>447</v>
      </c>
    </row>
    <row r="14" spans="1:27" s="1" customFormat="1" ht="24.75" customHeight="1">
      <c r="B14" s="1238"/>
      <c r="C14" s="1233" t="s">
        <v>119</v>
      </c>
      <c r="D14" s="1235" t="s">
        <v>66</v>
      </c>
      <c r="E14" s="1235" t="s">
        <v>236</v>
      </c>
      <c r="F14" s="1219" t="s">
        <v>118</v>
      </c>
      <c r="G14" s="1227" t="s">
        <v>120</v>
      </c>
      <c r="H14" s="1228"/>
      <c r="I14" s="1229"/>
      <c r="J14" s="1224" t="s">
        <v>244</v>
      </c>
      <c r="K14" s="1225"/>
      <c r="L14" s="1226"/>
      <c r="M14" s="1227" t="s">
        <v>103</v>
      </c>
      <c r="N14" s="1228"/>
      <c r="O14" s="1229"/>
      <c r="P14" s="1224" t="s">
        <v>245</v>
      </c>
      <c r="Q14" s="1225"/>
      <c r="R14" s="1226"/>
      <c r="S14" s="1261"/>
      <c r="T14" s="1263"/>
      <c r="U14" s="1263"/>
      <c r="V14" s="1258"/>
    </row>
    <row r="15" spans="1:27" s="1" customFormat="1" ht="24.75" customHeight="1">
      <c r="B15" s="1239"/>
      <c r="C15" s="1234"/>
      <c r="D15" s="1236"/>
      <c r="E15" s="1236"/>
      <c r="F15" s="1220"/>
      <c r="G15" s="255" t="s">
        <v>473</v>
      </c>
      <c r="H15" s="256" t="s">
        <v>475</v>
      </c>
      <c r="I15" s="257" t="s">
        <v>476</v>
      </c>
      <c r="J15" s="255" t="s">
        <v>473</v>
      </c>
      <c r="K15" s="256" t="s">
        <v>475</v>
      </c>
      <c r="L15" s="258" t="s">
        <v>476</v>
      </c>
      <c r="M15" s="255" t="s">
        <v>473</v>
      </c>
      <c r="N15" s="256" t="s">
        <v>475</v>
      </c>
      <c r="O15" s="259" t="s">
        <v>476</v>
      </c>
      <c r="P15" s="255" t="s">
        <v>473</v>
      </c>
      <c r="Q15" s="256" t="s">
        <v>475</v>
      </c>
      <c r="R15" s="260" t="s">
        <v>210</v>
      </c>
      <c r="S15" s="1262"/>
      <c r="T15" s="1264"/>
      <c r="U15" s="1264" t="str">
        <f>IFERROR((K15+N15)/C15,"")</f>
        <v/>
      </c>
      <c r="V15" s="1259"/>
    </row>
    <row r="16" spans="1:27" s="1" customFormat="1" ht="38.25" customHeight="1" thickBot="1">
      <c r="B16" s="440" t="s">
        <v>540</v>
      </c>
      <c r="C16" s="169" t="s">
        <v>230</v>
      </c>
      <c r="D16" s="169" t="s">
        <v>230</v>
      </c>
      <c r="E16" s="169" t="s">
        <v>230</v>
      </c>
      <c r="F16" s="570">
        <f>SUM(C16:E16)</f>
        <v>0</v>
      </c>
      <c r="G16" s="169" t="s">
        <v>230</v>
      </c>
      <c r="H16" s="169" t="s">
        <v>230</v>
      </c>
      <c r="I16" s="570">
        <f>SUM(G16:H16)</f>
        <v>0</v>
      </c>
      <c r="J16" s="169" t="s">
        <v>230</v>
      </c>
      <c r="K16" s="169" t="s">
        <v>230</v>
      </c>
      <c r="L16" s="570">
        <f>SUM(J16:K16)</f>
        <v>0</v>
      </c>
      <c r="M16" s="169" t="s">
        <v>230</v>
      </c>
      <c r="N16" s="169" t="s">
        <v>230</v>
      </c>
      <c r="O16" s="570">
        <f>SUM(M16:N16)</f>
        <v>0</v>
      </c>
      <c r="P16" s="169" t="s">
        <v>230</v>
      </c>
      <c r="Q16" s="169" t="s">
        <v>230</v>
      </c>
      <c r="R16" s="570">
        <f>SUM(P16:Q16)</f>
        <v>0</v>
      </c>
      <c r="S16" s="587" t="str">
        <f>IFERROR(R16/C16/$V$16,"")</f>
        <v/>
      </c>
      <c r="T16" s="588" t="str">
        <f>IFERROR(R16/(L16+O16),"")</f>
        <v/>
      </c>
      <c r="U16" s="589" t="str">
        <f>IFERROR((L16+O16)/C16,"")</f>
        <v/>
      </c>
      <c r="V16" s="169" t="s">
        <v>230</v>
      </c>
    </row>
    <row r="17" spans="2:26">
      <c r="B17"/>
    </row>
    <row r="19" spans="2:26" ht="15">
      <c r="B19" s="159" t="s">
        <v>101</v>
      </c>
      <c r="C19" s="70"/>
      <c r="D19" s="61"/>
      <c r="F19" s="445"/>
      <c r="G19" s="61"/>
      <c r="H19" s="61"/>
      <c r="I19" s="61"/>
      <c r="J19" s="61"/>
      <c r="K19" s="446" t="s">
        <v>165</v>
      </c>
      <c r="L19" s="61"/>
      <c r="M19" s="61"/>
      <c r="O19" s="444"/>
      <c r="Q19" s="444"/>
      <c r="R19" s="147"/>
      <c r="S19" s="444" t="s">
        <v>553</v>
      </c>
      <c r="T19" s="69"/>
      <c r="U19" s="61"/>
      <c r="V19" s="61"/>
      <c r="W19" s="61"/>
      <c r="X19" s="61"/>
      <c r="Y19" s="71"/>
      <c r="Z19" s="61"/>
    </row>
    <row r="20" spans="2:26" ht="15">
      <c r="B20" s="55"/>
      <c r="C20" s="72"/>
      <c r="D20" s="61"/>
      <c r="F20" s="95"/>
      <c r="G20" s="61"/>
      <c r="H20" s="61"/>
      <c r="I20" s="61"/>
      <c r="J20" s="61"/>
      <c r="K20" s="54"/>
      <c r="L20" s="61"/>
      <c r="M20" s="61"/>
      <c r="T20" s="69"/>
      <c r="U20" s="61"/>
      <c r="V20" s="61"/>
      <c r="W20" s="61"/>
      <c r="X20" s="1256"/>
      <c r="Y20" s="1256"/>
      <c r="Z20" s="73"/>
    </row>
    <row r="21" spans="2:26" ht="15">
      <c r="B21" s="159" t="s">
        <v>100</v>
      </c>
      <c r="C21" s="25"/>
      <c r="F21" s="176"/>
      <c r="K21" s="159" t="s">
        <v>100</v>
      </c>
      <c r="O21" s="33"/>
      <c r="Q21" s="22"/>
      <c r="R21" s="22"/>
      <c r="S21" s="33" t="s">
        <v>100</v>
      </c>
      <c r="Z21" s="26"/>
    </row>
  </sheetData>
  <sheetProtection password="CF44" sheet="1" objects="1" scenarios="1" formatColumns="0" formatRows="0"/>
  <mergeCells count="35">
    <mergeCell ref="X20:Y20"/>
    <mergeCell ref="M14:O14"/>
    <mergeCell ref="P14:R14"/>
    <mergeCell ref="V13:V15"/>
    <mergeCell ref="S13:S15"/>
    <mergeCell ref="T13:T15"/>
    <mergeCell ref="U13:U15"/>
    <mergeCell ref="G13:R13"/>
    <mergeCell ref="A1:C1"/>
    <mergeCell ref="A2:C2"/>
    <mergeCell ref="A3:C3"/>
    <mergeCell ref="F8:G8"/>
    <mergeCell ref="B8:C8"/>
    <mergeCell ref="D8:E8"/>
    <mergeCell ref="F3:G3"/>
    <mergeCell ref="B6:T6"/>
    <mergeCell ref="N8:O8"/>
    <mergeCell ref="B7:O7"/>
    <mergeCell ref="H8:I8"/>
    <mergeCell ref="J8:K8"/>
    <mergeCell ref="R8:S8"/>
    <mergeCell ref="T8:U8"/>
    <mergeCell ref="L8:M8"/>
    <mergeCell ref="H3:L3"/>
    <mergeCell ref="P7:Q8"/>
    <mergeCell ref="R7:U7"/>
    <mergeCell ref="F14:F15"/>
    <mergeCell ref="C13:F13"/>
    <mergeCell ref="J14:L14"/>
    <mergeCell ref="G14:I14"/>
    <mergeCell ref="B12:V12"/>
    <mergeCell ref="C14:C15"/>
    <mergeCell ref="D14:D15"/>
    <mergeCell ref="E14:E15"/>
    <mergeCell ref="B13:B15"/>
  </mergeCells>
  <printOptions horizontalCentered="1"/>
  <pageMargins left="0.25" right="0.25" top="0.75" bottom="0.25" header="0.3" footer="0.3"/>
  <pageSetup paperSize="9" scale="66" orientation="landscape" r:id="rId1"/>
  <headerFooter>
    <oddFooter>&amp;R&amp;D</oddFooter>
  </headerFooter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-0.249977111117893"/>
    <pageSetUpPr fitToPage="1"/>
  </sheetPr>
  <dimension ref="A1:AM18"/>
  <sheetViews>
    <sheetView rightToLeft="1" view="pageBreakPreview" topLeftCell="K4" zoomScale="85" zoomScaleNormal="85" zoomScaleSheetLayoutView="85" workbookViewId="0">
      <selection activeCell="Y9" sqref="Y9"/>
    </sheetView>
  </sheetViews>
  <sheetFormatPr defaultColWidth="6.25" defaultRowHeight="15"/>
  <cols>
    <col min="1" max="1" width="11.125" style="40" customWidth="1"/>
    <col min="2" max="2" width="7.375" style="40" bestFit="1" customWidth="1"/>
    <col min="3" max="37" width="6.25" style="40"/>
    <col min="38" max="38" width="8" style="40" customWidth="1"/>
    <col min="39" max="16384" width="6.25" style="40"/>
  </cols>
  <sheetData>
    <row r="1" spans="1:39" ht="19.5" customHeight="1">
      <c r="A1" s="878" t="s">
        <v>1</v>
      </c>
      <c r="B1" s="878"/>
      <c r="C1" s="878"/>
      <c r="D1" s="878"/>
      <c r="E1" s="878"/>
    </row>
    <row r="2" spans="1:39" ht="16.5" customHeight="1">
      <c r="A2" s="879" t="s">
        <v>0</v>
      </c>
      <c r="B2" s="879"/>
      <c r="C2" s="879"/>
      <c r="D2" s="879"/>
      <c r="E2" s="879"/>
    </row>
    <row r="3" spans="1:39" ht="15.75" customHeight="1">
      <c r="A3" s="880" t="s">
        <v>548</v>
      </c>
      <c r="B3" s="880"/>
      <c r="C3" s="880"/>
      <c r="D3" s="880"/>
      <c r="E3" s="880"/>
    </row>
    <row r="4" spans="1:39" ht="45" customHeight="1" thickBot="1">
      <c r="A4" s="884" t="s">
        <v>659</v>
      </c>
      <c r="B4" s="885"/>
      <c r="C4" s="885"/>
      <c r="D4" s="885"/>
      <c r="E4" s="885"/>
      <c r="F4" s="885"/>
      <c r="G4" s="885"/>
      <c r="H4" s="885"/>
      <c r="I4" s="885"/>
      <c r="J4" s="885"/>
      <c r="K4" s="885"/>
      <c r="L4" s="885"/>
      <c r="M4" s="885"/>
      <c r="N4" s="885"/>
      <c r="O4" s="885"/>
      <c r="P4" s="885"/>
      <c r="Q4" s="885"/>
      <c r="R4" s="885"/>
      <c r="S4" s="885"/>
      <c r="T4" s="885"/>
      <c r="U4" s="885"/>
      <c r="V4" s="885"/>
      <c r="W4" s="885"/>
      <c r="X4" s="885"/>
      <c r="Y4" s="885"/>
      <c r="Z4" s="885"/>
      <c r="AA4" s="885"/>
      <c r="AB4" s="885"/>
      <c r="AC4" s="885"/>
      <c r="AD4" s="885"/>
      <c r="AE4" s="885"/>
      <c r="AF4" s="885"/>
      <c r="AG4" s="885"/>
      <c r="AH4" s="885"/>
      <c r="AI4" s="885"/>
      <c r="AJ4" s="885"/>
      <c r="AK4" s="885"/>
      <c r="AL4" s="885"/>
      <c r="AM4" s="885"/>
    </row>
    <row r="5" spans="1:39" ht="21" thickBot="1">
      <c r="A5" s="705" t="s">
        <v>546</v>
      </c>
      <c r="B5" s="875" t="s">
        <v>762</v>
      </c>
      <c r="C5" s="876"/>
      <c r="D5" s="876"/>
      <c r="E5" s="876"/>
      <c r="F5" s="876"/>
      <c r="G5" s="877"/>
      <c r="H5" s="137"/>
      <c r="I5" s="137"/>
      <c r="J5" s="137"/>
      <c r="K5" s="137"/>
      <c r="L5" s="137"/>
    </row>
    <row r="6" spans="1:39" s="198" customFormat="1" ht="36.75" customHeight="1">
      <c r="A6" s="890"/>
      <c r="B6" s="888" t="s">
        <v>139</v>
      </c>
      <c r="C6" s="889"/>
      <c r="D6" s="881" t="s">
        <v>486</v>
      </c>
      <c r="E6" s="882"/>
      <c r="F6" s="882"/>
      <c r="G6" s="882"/>
      <c r="H6" s="883"/>
      <c r="I6" s="892" t="s">
        <v>494</v>
      </c>
      <c r="J6" s="894"/>
      <c r="K6" s="892" t="s">
        <v>495</v>
      </c>
      <c r="L6" s="893"/>
      <c r="M6" s="893"/>
      <c r="N6" s="894"/>
      <c r="O6" s="892" t="s">
        <v>500</v>
      </c>
      <c r="P6" s="894"/>
      <c r="Q6" s="892" t="s">
        <v>503</v>
      </c>
      <c r="R6" s="893"/>
      <c r="S6" s="893"/>
      <c r="T6" s="894"/>
      <c r="U6" s="892" t="s">
        <v>508</v>
      </c>
      <c r="V6" s="894"/>
      <c r="W6" s="706" t="s">
        <v>555</v>
      </c>
      <c r="X6" s="892" t="s">
        <v>511</v>
      </c>
      <c r="Y6" s="894"/>
      <c r="Z6" s="895" t="s">
        <v>210</v>
      </c>
      <c r="AA6" s="892" t="s">
        <v>662</v>
      </c>
      <c r="AB6" s="893"/>
      <c r="AC6" s="893"/>
      <c r="AD6" s="893"/>
      <c r="AE6" s="894"/>
      <c r="AF6" s="892" t="s">
        <v>514</v>
      </c>
      <c r="AG6" s="893"/>
      <c r="AH6" s="893"/>
      <c r="AI6" s="893"/>
      <c r="AJ6" s="893"/>
      <c r="AK6" s="894"/>
      <c r="AL6" s="706" t="s">
        <v>526</v>
      </c>
      <c r="AM6" s="886" t="s">
        <v>527</v>
      </c>
    </row>
    <row r="7" spans="1:39" s="199" customFormat="1" ht="146.25">
      <c r="A7" s="891"/>
      <c r="B7" s="707" t="s">
        <v>528</v>
      </c>
      <c r="C7" s="708" t="s">
        <v>225</v>
      </c>
      <c r="D7" s="707" t="s">
        <v>487</v>
      </c>
      <c r="E7" s="709" t="s">
        <v>488</v>
      </c>
      <c r="F7" s="709" t="s">
        <v>489</v>
      </c>
      <c r="G7" s="709" t="s">
        <v>490</v>
      </c>
      <c r="H7" s="708" t="s">
        <v>491</v>
      </c>
      <c r="I7" s="707" t="s">
        <v>492</v>
      </c>
      <c r="J7" s="708" t="s">
        <v>493</v>
      </c>
      <c r="K7" s="707" t="s">
        <v>496</v>
      </c>
      <c r="L7" s="709" t="s">
        <v>497</v>
      </c>
      <c r="M7" s="709" t="s">
        <v>498</v>
      </c>
      <c r="N7" s="708" t="s">
        <v>499</v>
      </c>
      <c r="O7" s="707" t="s">
        <v>501</v>
      </c>
      <c r="P7" s="708" t="s">
        <v>502</v>
      </c>
      <c r="Q7" s="707" t="s">
        <v>504</v>
      </c>
      <c r="R7" s="709" t="s">
        <v>505</v>
      </c>
      <c r="S7" s="709" t="s">
        <v>506</v>
      </c>
      <c r="T7" s="708" t="s">
        <v>507</v>
      </c>
      <c r="U7" s="707" t="s">
        <v>509</v>
      </c>
      <c r="V7" s="708" t="s">
        <v>510</v>
      </c>
      <c r="W7" s="710" t="s">
        <v>555</v>
      </c>
      <c r="X7" s="707" t="s">
        <v>512</v>
      </c>
      <c r="Y7" s="708" t="s">
        <v>513</v>
      </c>
      <c r="Z7" s="896"/>
      <c r="AA7" s="707" t="s">
        <v>521</v>
      </c>
      <c r="AB7" s="709" t="s">
        <v>522</v>
      </c>
      <c r="AC7" s="709" t="s">
        <v>523</v>
      </c>
      <c r="AD7" s="709" t="s">
        <v>524</v>
      </c>
      <c r="AE7" s="708" t="s">
        <v>525</v>
      </c>
      <c r="AF7" s="707" t="s">
        <v>515</v>
      </c>
      <c r="AG7" s="709" t="s">
        <v>516</v>
      </c>
      <c r="AH7" s="709" t="s">
        <v>517</v>
      </c>
      <c r="AI7" s="709" t="s">
        <v>518</v>
      </c>
      <c r="AJ7" s="709" t="s">
        <v>519</v>
      </c>
      <c r="AK7" s="711" t="s">
        <v>520</v>
      </c>
      <c r="AL7" s="712" t="s">
        <v>526</v>
      </c>
      <c r="AM7" s="887"/>
    </row>
    <row r="8" spans="1:39" s="202" customFormat="1" ht="32.25" customHeight="1">
      <c r="A8" s="713" t="s">
        <v>529</v>
      </c>
      <c r="B8" s="471">
        <v>0</v>
      </c>
      <c r="C8" s="471">
        <v>0</v>
      </c>
      <c r="D8" s="471">
        <v>0</v>
      </c>
      <c r="E8" s="471">
        <v>0</v>
      </c>
      <c r="F8" s="471">
        <v>0</v>
      </c>
      <c r="G8" s="471">
        <v>0</v>
      </c>
      <c r="H8" s="471">
        <v>0</v>
      </c>
      <c r="I8" s="471">
        <v>0</v>
      </c>
      <c r="J8" s="471">
        <v>0</v>
      </c>
      <c r="K8" s="471">
        <v>0</v>
      </c>
      <c r="L8" s="471">
        <v>0</v>
      </c>
      <c r="M8" s="471">
        <v>0</v>
      </c>
      <c r="N8" s="471">
        <v>0</v>
      </c>
      <c r="O8" s="471">
        <v>0</v>
      </c>
      <c r="P8" s="471">
        <v>0</v>
      </c>
      <c r="Q8" s="471">
        <v>0</v>
      </c>
      <c r="R8" s="471">
        <v>0</v>
      </c>
      <c r="S8" s="471">
        <v>0</v>
      </c>
      <c r="T8" s="471">
        <v>0</v>
      </c>
      <c r="U8" s="471">
        <v>0</v>
      </c>
      <c r="V8" s="471">
        <v>0</v>
      </c>
      <c r="W8" s="471">
        <v>0</v>
      </c>
      <c r="X8" s="471">
        <v>0</v>
      </c>
      <c r="Y8" s="471">
        <v>0</v>
      </c>
      <c r="Z8" s="475">
        <f>SUM(D8:Y8)</f>
        <v>0</v>
      </c>
      <c r="AA8" s="471">
        <v>0</v>
      </c>
      <c r="AB8" s="471">
        <v>0</v>
      </c>
      <c r="AC8" s="471">
        <v>0</v>
      </c>
      <c r="AD8" s="471">
        <v>0</v>
      </c>
      <c r="AE8" s="471">
        <v>0</v>
      </c>
      <c r="AF8" s="471">
        <v>0</v>
      </c>
      <c r="AG8" s="471">
        <v>0</v>
      </c>
      <c r="AH8" s="471">
        <v>0</v>
      </c>
      <c r="AI8" s="471">
        <v>0</v>
      </c>
      <c r="AJ8" s="471">
        <v>0</v>
      </c>
      <c r="AK8" s="474">
        <f>SUM(AF8:AJ8)</f>
        <v>0</v>
      </c>
      <c r="AL8" s="471">
        <v>0</v>
      </c>
      <c r="AM8" s="471">
        <v>0</v>
      </c>
    </row>
    <row r="9" spans="1:39" s="202" customFormat="1" ht="32.25" customHeight="1">
      <c r="A9" s="713" t="s">
        <v>331</v>
      </c>
      <c r="B9" s="471">
        <v>0</v>
      </c>
      <c r="C9" s="471">
        <v>0</v>
      </c>
      <c r="D9" s="471">
        <v>0</v>
      </c>
      <c r="E9" s="471">
        <v>0</v>
      </c>
      <c r="F9" s="471">
        <v>0</v>
      </c>
      <c r="G9" s="471">
        <v>0</v>
      </c>
      <c r="H9" s="471">
        <v>0</v>
      </c>
      <c r="I9" s="471">
        <v>0</v>
      </c>
      <c r="J9" s="471">
        <v>0</v>
      </c>
      <c r="K9" s="471">
        <v>0</v>
      </c>
      <c r="L9" s="471">
        <v>0</v>
      </c>
      <c r="M9" s="471">
        <v>0</v>
      </c>
      <c r="N9" s="471">
        <v>0</v>
      </c>
      <c r="O9" s="471">
        <v>0</v>
      </c>
      <c r="P9" s="471">
        <v>0</v>
      </c>
      <c r="Q9" s="471">
        <v>0</v>
      </c>
      <c r="R9" s="471">
        <v>0</v>
      </c>
      <c r="S9" s="471">
        <v>0</v>
      </c>
      <c r="T9" s="471">
        <v>0</v>
      </c>
      <c r="U9" s="471">
        <v>0</v>
      </c>
      <c r="V9" s="471">
        <v>0</v>
      </c>
      <c r="W9" s="471">
        <v>0</v>
      </c>
      <c r="X9" s="471">
        <v>0</v>
      </c>
      <c r="Y9" s="471">
        <v>0</v>
      </c>
      <c r="Z9" s="475">
        <f>SUM(D9:Y9)</f>
        <v>0</v>
      </c>
      <c r="AA9" s="471">
        <v>0</v>
      </c>
      <c r="AB9" s="471">
        <v>0</v>
      </c>
      <c r="AC9" s="471">
        <v>0</v>
      </c>
      <c r="AD9" s="471">
        <v>0</v>
      </c>
      <c r="AE9" s="471">
        <v>0</v>
      </c>
      <c r="AF9" s="471">
        <v>0</v>
      </c>
      <c r="AG9" s="471">
        <v>0</v>
      </c>
      <c r="AH9" s="471">
        <v>0</v>
      </c>
      <c r="AI9" s="471">
        <v>0</v>
      </c>
      <c r="AJ9" s="471">
        <v>0</v>
      </c>
      <c r="AK9" s="474">
        <f>SUM(AF9:AJ9)</f>
        <v>0</v>
      </c>
      <c r="AL9" s="471">
        <v>0</v>
      </c>
      <c r="AM9" s="471">
        <v>0</v>
      </c>
    </row>
    <row r="10" spans="1:39" s="202" customFormat="1" ht="32.25" customHeight="1">
      <c r="A10" s="713" t="s">
        <v>472</v>
      </c>
      <c r="B10" s="469" t="s">
        <v>230</v>
      </c>
      <c r="C10" s="469" t="s">
        <v>230</v>
      </c>
      <c r="D10" s="469" t="s">
        <v>230</v>
      </c>
      <c r="E10" s="469" t="s">
        <v>230</v>
      </c>
      <c r="F10" s="469" t="s">
        <v>230</v>
      </c>
      <c r="G10" s="469" t="s">
        <v>230</v>
      </c>
      <c r="H10" s="469" t="s">
        <v>230</v>
      </c>
      <c r="I10" s="469" t="s">
        <v>230</v>
      </c>
      <c r="J10" s="469" t="s">
        <v>230</v>
      </c>
      <c r="K10" s="469" t="s">
        <v>230</v>
      </c>
      <c r="L10" s="469" t="s">
        <v>230</v>
      </c>
      <c r="M10" s="469" t="s">
        <v>230</v>
      </c>
      <c r="N10" s="469" t="s">
        <v>230</v>
      </c>
      <c r="O10" s="469" t="s">
        <v>230</v>
      </c>
      <c r="P10" s="469" t="s">
        <v>230</v>
      </c>
      <c r="Q10" s="469" t="s">
        <v>230</v>
      </c>
      <c r="R10" s="469" t="s">
        <v>230</v>
      </c>
      <c r="S10" s="469" t="s">
        <v>230</v>
      </c>
      <c r="T10" s="469" t="s">
        <v>230</v>
      </c>
      <c r="U10" s="469" t="s">
        <v>230</v>
      </c>
      <c r="V10" s="469" t="s">
        <v>230</v>
      </c>
      <c r="W10" s="469" t="s">
        <v>230</v>
      </c>
      <c r="X10" s="469" t="s">
        <v>230</v>
      </c>
      <c r="Y10" s="469" t="s">
        <v>230</v>
      </c>
      <c r="Z10" s="475">
        <f>SUM(D10:Y10)</f>
        <v>0</v>
      </c>
      <c r="AA10" s="469" t="s">
        <v>230</v>
      </c>
      <c r="AB10" s="469" t="s">
        <v>230</v>
      </c>
      <c r="AC10" s="469" t="s">
        <v>230</v>
      </c>
      <c r="AD10" s="469" t="s">
        <v>230</v>
      </c>
      <c r="AE10" s="469" t="s">
        <v>230</v>
      </c>
      <c r="AF10" s="469" t="s">
        <v>230</v>
      </c>
      <c r="AG10" s="469" t="s">
        <v>230</v>
      </c>
      <c r="AH10" s="469" t="s">
        <v>230</v>
      </c>
      <c r="AI10" s="469" t="s">
        <v>230</v>
      </c>
      <c r="AJ10" s="469" t="s">
        <v>230</v>
      </c>
      <c r="AK10" s="474">
        <f>SUM(AF10:AJ10)</f>
        <v>0</v>
      </c>
      <c r="AL10" s="469" t="s">
        <v>230</v>
      </c>
      <c r="AM10" s="469" t="s">
        <v>230</v>
      </c>
    </row>
    <row r="11" spans="1:39" s="202" customFormat="1" ht="32.25" customHeight="1">
      <c r="A11" s="713" t="s">
        <v>530</v>
      </c>
      <c r="B11" s="469">
        <v>120</v>
      </c>
      <c r="C11" s="470">
        <v>0</v>
      </c>
      <c r="D11" s="471">
        <v>13</v>
      </c>
      <c r="E11" s="472">
        <v>1</v>
      </c>
      <c r="F11" s="471">
        <v>0</v>
      </c>
      <c r="G11" s="471">
        <v>0</v>
      </c>
      <c r="H11" s="471">
        <v>0</v>
      </c>
      <c r="I11" s="471">
        <v>0</v>
      </c>
      <c r="J11" s="471">
        <v>0</v>
      </c>
      <c r="K11" s="471">
        <v>0</v>
      </c>
      <c r="L11" s="471">
        <v>0</v>
      </c>
      <c r="M11" s="471">
        <v>0</v>
      </c>
      <c r="N11" s="471">
        <v>0</v>
      </c>
      <c r="O11" s="471">
        <v>0</v>
      </c>
      <c r="P11" s="471">
        <v>0</v>
      </c>
      <c r="Q11" s="471">
        <v>1</v>
      </c>
      <c r="R11" s="472">
        <v>1</v>
      </c>
      <c r="S11" s="471">
        <v>0</v>
      </c>
      <c r="T11" s="471">
        <v>0</v>
      </c>
      <c r="U11" s="471">
        <v>0</v>
      </c>
      <c r="V11" s="471">
        <v>0</v>
      </c>
      <c r="W11" s="471">
        <v>0</v>
      </c>
      <c r="X11" s="471">
        <v>0</v>
      </c>
      <c r="Y11" s="471">
        <v>0</v>
      </c>
      <c r="Z11" s="475">
        <f>SUM(D11:Y11)</f>
        <v>16</v>
      </c>
      <c r="AA11" s="471">
        <v>0</v>
      </c>
      <c r="AB11" s="471">
        <v>0</v>
      </c>
      <c r="AC11" s="471">
        <v>0</v>
      </c>
      <c r="AD11" s="471">
        <v>0</v>
      </c>
      <c r="AE11" s="471">
        <v>0</v>
      </c>
      <c r="AF11" s="471">
        <v>0</v>
      </c>
      <c r="AG11" s="471">
        <v>0</v>
      </c>
      <c r="AH11" s="471">
        <v>0</v>
      </c>
      <c r="AI11" s="471">
        <v>0</v>
      </c>
      <c r="AJ11" s="471">
        <v>0</v>
      </c>
      <c r="AK11" s="474">
        <f>SUM(AF11:AJ11)</f>
        <v>0</v>
      </c>
      <c r="AL11" s="471">
        <v>0</v>
      </c>
      <c r="AM11" s="471">
        <v>0</v>
      </c>
    </row>
    <row r="12" spans="1:39" s="202" customFormat="1" ht="32.25" customHeight="1" thickBot="1">
      <c r="A12" s="714" t="s">
        <v>210</v>
      </c>
      <c r="B12" s="476">
        <f>SUM(B8:B11)</f>
        <v>120</v>
      </c>
      <c r="C12" s="477">
        <f>SUM(C8:C11)</f>
        <v>0</v>
      </c>
      <c r="D12" s="476">
        <f>SUM(D8:D11)</f>
        <v>13</v>
      </c>
      <c r="E12" s="478">
        <f t="shared" ref="E12:AM12" si="0">SUM(E8:E11)</f>
        <v>1</v>
      </c>
      <c r="F12" s="478">
        <f t="shared" si="0"/>
        <v>0</v>
      </c>
      <c r="G12" s="478">
        <f t="shared" si="0"/>
        <v>0</v>
      </c>
      <c r="H12" s="477">
        <f t="shared" si="0"/>
        <v>0</v>
      </c>
      <c r="I12" s="476">
        <f t="shared" si="0"/>
        <v>0</v>
      </c>
      <c r="J12" s="477">
        <f t="shared" si="0"/>
        <v>0</v>
      </c>
      <c r="K12" s="476">
        <f t="shared" si="0"/>
        <v>0</v>
      </c>
      <c r="L12" s="478">
        <f t="shared" si="0"/>
        <v>0</v>
      </c>
      <c r="M12" s="478">
        <f t="shared" si="0"/>
        <v>0</v>
      </c>
      <c r="N12" s="477">
        <f t="shared" si="0"/>
        <v>0</v>
      </c>
      <c r="O12" s="476">
        <f t="shared" si="0"/>
        <v>0</v>
      </c>
      <c r="P12" s="477">
        <f t="shared" si="0"/>
        <v>0</v>
      </c>
      <c r="Q12" s="476">
        <f t="shared" si="0"/>
        <v>1</v>
      </c>
      <c r="R12" s="478">
        <f t="shared" si="0"/>
        <v>1</v>
      </c>
      <c r="S12" s="478">
        <f t="shared" si="0"/>
        <v>0</v>
      </c>
      <c r="T12" s="477">
        <f t="shared" si="0"/>
        <v>0</v>
      </c>
      <c r="U12" s="476">
        <f t="shared" si="0"/>
        <v>0</v>
      </c>
      <c r="V12" s="477">
        <f t="shared" si="0"/>
        <v>0</v>
      </c>
      <c r="W12" s="479">
        <f t="shared" si="0"/>
        <v>0</v>
      </c>
      <c r="X12" s="476">
        <f t="shared" si="0"/>
        <v>0</v>
      </c>
      <c r="Y12" s="477">
        <f t="shared" si="0"/>
        <v>0</v>
      </c>
      <c r="Z12" s="479">
        <f t="shared" si="0"/>
        <v>16</v>
      </c>
      <c r="AA12" s="476">
        <f>SUM(AA8:AA11)</f>
        <v>0</v>
      </c>
      <c r="AB12" s="478">
        <f>SUM(AB8:AB11)</f>
        <v>0</v>
      </c>
      <c r="AC12" s="478">
        <f>SUM(AC8:AC11)</f>
        <v>0</v>
      </c>
      <c r="AD12" s="478">
        <f>SUM(AD8:AD11)</f>
        <v>0</v>
      </c>
      <c r="AE12" s="477">
        <f>SUM(AE8:AE11)</f>
        <v>0</v>
      </c>
      <c r="AF12" s="476">
        <f t="shared" si="0"/>
        <v>0</v>
      </c>
      <c r="AG12" s="478">
        <f t="shared" si="0"/>
        <v>0</v>
      </c>
      <c r="AH12" s="478">
        <f t="shared" si="0"/>
        <v>0</v>
      </c>
      <c r="AI12" s="478">
        <f t="shared" si="0"/>
        <v>0</v>
      </c>
      <c r="AJ12" s="478">
        <f t="shared" si="0"/>
        <v>0</v>
      </c>
      <c r="AK12" s="477">
        <f t="shared" si="0"/>
        <v>0</v>
      </c>
      <c r="AL12" s="479">
        <f t="shared" si="0"/>
        <v>0</v>
      </c>
      <c r="AM12" s="479">
        <f t="shared" si="0"/>
        <v>0</v>
      </c>
    </row>
    <row r="13" spans="1:39" s="414" customFormat="1" ht="32.25" customHeight="1" thickBot="1">
      <c r="A13" s="715" t="s">
        <v>556</v>
      </c>
      <c r="B13" s="898">
        <f>SUM(B12:C12)</f>
        <v>120</v>
      </c>
      <c r="C13" s="899"/>
      <c r="D13" s="898">
        <f>SUM(D12:H12)</f>
        <v>14</v>
      </c>
      <c r="E13" s="900"/>
      <c r="F13" s="900"/>
      <c r="G13" s="900"/>
      <c r="H13" s="899"/>
      <c r="I13" s="898">
        <f>SUM(I12:J12)</f>
        <v>0</v>
      </c>
      <c r="J13" s="899"/>
      <c r="K13" s="898">
        <f>SUM(K12:N12)</f>
        <v>0</v>
      </c>
      <c r="L13" s="900"/>
      <c r="M13" s="900"/>
      <c r="N13" s="899"/>
      <c r="O13" s="898">
        <f>SUM(O12:P12)</f>
        <v>0</v>
      </c>
      <c r="P13" s="899"/>
      <c r="Q13" s="898">
        <f>SUM(Q12:T12)</f>
        <v>2</v>
      </c>
      <c r="R13" s="900"/>
      <c r="S13" s="900"/>
      <c r="T13" s="899"/>
      <c r="U13" s="898">
        <f>SUM(U12:V12)</f>
        <v>0</v>
      </c>
      <c r="V13" s="899"/>
      <c r="W13" s="480">
        <f>SUM(W12)</f>
        <v>0</v>
      </c>
      <c r="X13" s="898">
        <f>SUM(X12:Y12)</f>
        <v>0</v>
      </c>
      <c r="Y13" s="899"/>
      <c r="Z13" s="480">
        <f>SUM(Z12)</f>
        <v>16</v>
      </c>
      <c r="AA13" s="898">
        <f>SUM(AA12:AE12)</f>
        <v>0</v>
      </c>
      <c r="AB13" s="900"/>
      <c r="AC13" s="900"/>
      <c r="AD13" s="900"/>
      <c r="AE13" s="899"/>
      <c r="AF13" s="898">
        <f>SUM(AK12)</f>
        <v>0</v>
      </c>
      <c r="AG13" s="900"/>
      <c r="AH13" s="900"/>
      <c r="AI13" s="900"/>
      <c r="AJ13" s="900"/>
      <c r="AK13" s="899"/>
      <c r="AL13" s="480">
        <f>SUM(AL12)</f>
        <v>0</v>
      </c>
      <c r="AM13" s="480">
        <f>SUM(AM12)</f>
        <v>0</v>
      </c>
    </row>
    <row r="14" spans="1:39">
      <c r="A14" s="716" t="s">
        <v>660</v>
      </c>
      <c r="B14" s="897" t="s">
        <v>661</v>
      </c>
      <c r="C14" s="897"/>
      <c r="D14" s="897"/>
      <c r="E14" s="897"/>
      <c r="F14" s="897"/>
      <c r="G14" s="897"/>
      <c r="H14" s="897"/>
      <c r="I14" s="897"/>
      <c r="J14" s="897"/>
      <c r="K14" s="897"/>
      <c r="L14" s="897"/>
      <c r="M14" s="897"/>
      <c r="N14" s="897"/>
      <c r="O14" s="897"/>
      <c r="P14" s="897"/>
      <c r="Q14" s="692"/>
      <c r="R14" s="692"/>
      <c r="S14" s="692"/>
      <c r="T14" s="692"/>
      <c r="U14" s="692"/>
      <c r="V14" s="692"/>
    </row>
    <row r="16" spans="1:39" s="144" customFormat="1" ht="18">
      <c r="B16" s="201"/>
      <c r="C16" s="717" t="s">
        <v>91</v>
      </c>
      <c r="E16" s="402"/>
      <c r="P16" s="717" t="s">
        <v>294</v>
      </c>
      <c r="AD16" s="717" t="s">
        <v>92</v>
      </c>
    </row>
    <row r="17" spans="2:30" s="144" customFormat="1" ht="18">
      <c r="B17" s="201"/>
      <c r="C17" s="200"/>
      <c r="E17" s="200"/>
      <c r="P17" s="200"/>
      <c r="AD17" s="197"/>
    </row>
    <row r="18" spans="2:30" s="144" customFormat="1" ht="18">
      <c r="B18" s="201"/>
      <c r="C18" s="717" t="s">
        <v>93</v>
      </c>
      <c r="E18" s="402"/>
      <c r="P18" s="717" t="s">
        <v>93</v>
      </c>
      <c r="AD18" s="717" t="s">
        <v>93</v>
      </c>
    </row>
  </sheetData>
  <sheetProtection password="CF44" sheet="1" objects="1" scenarios="1" formatColumns="0" formatRows="0"/>
  <mergeCells count="29">
    <mergeCell ref="B14:P14"/>
    <mergeCell ref="X13:Y13"/>
    <mergeCell ref="AA13:AE13"/>
    <mergeCell ref="AF13:AK13"/>
    <mergeCell ref="Q6:T6"/>
    <mergeCell ref="U6:V6"/>
    <mergeCell ref="Q13:T13"/>
    <mergeCell ref="U13:V13"/>
    <mergeCell ref="B13:C13"/>
    <mergeCell ref="D13:H13"/>
    <mergeCell ref="I13:J13"/>
    <mergeCell ref="K13:N13"/>
    <mergeCell ref="O13:P13"/>
    <mergeCell ref="B5:G5"/>
    <mergeCell ref="A1:E1"/>
    <mergeCell ref="A2:E2"/>
    <mergeCell ref="A3:E3"/>
    <mergeCell ref="D6:H6"/>
    <mergeCell ref="A4:AM4"/>
    <mergeCell ref="AM6:AM7"/>
    <mergeCell ref="B6:C6"/>
    <mergeCell ref="A6:A7"/>
    <mergeCell ref="AF6:AK6"/>
    <mergeCell ref="X6:Y6"/>
    <mergeCell ref="AA6:AE6"/>
    <mergeCell ref="Z6:Z7"/>
    <mergeCell ref="I6:J6"/>
    <mergeCell ref="K6:N6"/>
    <mergeCell ref="O6:P6"/>
  </mergeCells>
  <conditionalFormatting sqref="A10">
    <cfRule type="cellIs" dxfId="90" priority="1" operator="equal">
      <formula>"NA"</formula>
    </cfRule>
  </conditionalFormatting>
  <printOptions horizontalCentered="1"/>
  <pageMargins left="0.25" right="0.25" top="0.75" bottom="0.75" header="0.3" footer="0.3"/>
  <pageSetup paperSize="9" scale="52" fitToHeight="0" orientation="landscape" r:id="rId1"/>
  <headerFooter>
    <oddFooter>&amp;RM 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C000"/>
  </sheetPr>
  <dimension ref="A1:AA28"/>
  <sheetViews>
    <sheetView rightToLeft="1" view="pageBreakPreview" topLeftCell="A13" zoomScaleSheetLayoutView="100" workbookViewId="0">
      <selection activeCell="A5" sqref="A5:L5"/>
    </sheetView>
  </sheetViews>
  <sheetFormatPr defaultRowHeight="14.25"/>
  <cols>
    <col min="1" max="1" width="33.875" customWidth="1"/>
    <col min="2" max="8" width="7.75" customWidth="1"/>
    <col min="9" max="27" width="6.375" customWidth="1"/>
  </cols>
  <sheetData>
    <row r="1" spans="1:27" ht="18">
      <c r="A1" s="1240" t="s">
        <v>99</v>
      </c>
      <c r="B1" s="1240"/>
      <c r="C1" s="1240"/>
    </row>
    <row r="2" spans="1:27" ht="18">
      <c r="A2" s="1240" t="s">
        <v>0</v>
      </c>
      <c r="B2" s="1240"/>
      <c r="C2" s="1240"/>
      <c r="R2" s="5"/>
    </row>
    <row r="3" spans="1:27" ht="16.5" thickBot="1">
      <c r="A3" s="988" t="s">
        <v>548</v>
      </c>
      <c r="B3" s="988"/>
      <c r="C3" s="988"/>
    </row>
    <row r="4" spans="1:27" ht="21" thickBot="1">
      <c r="A4" s="74" t="s">
        <v>161</v>
      </c>
      <c r="B4" s="1070" t="s">
        <v>762</v>
      </c>
      <c r="C4" s="1071"/>
      <c r="D4" s="1071"/>
      <c r="E4" s="1071"/>
      <c r="F4" s="1071"/>
      <c r="G4" s="1071"/>
      <c r="H4" s="1072"/>
      <c r="I4" s="61"/>
      <c r="J4" s="61"/>
      <c r="K4" s="61"/>
      <c r="L4" s="61"/>
    </row>
    <row r="5" spans="1:27" ht="45.75" customHeight="1">
      <c r="A5" s="1268" t="s">
        <v>766</v>
      </c>
      <c r="B5" s="1269"/>
      <c r="C5" s="1269"/>
      <c r="D5" s="1269"/>
      <c r="E5" s="1269"/>
      <c r="F5" s="1269"/>
      <c r="G5" s="1269"/>
      <c r="H5" s="1269"/>
      <c r="I5" s="1269"/>
      <c r="J5" s="1269"/>
      <c r="K5" s="1269"/>
      <c r="L5" s="1269"/>
      <c r="M5" s="56"/>
      <c r="N5" s="56"/>
      <c r="O5" s="56"/>
      <c r="P5" s="56"/>
      <c r="Q5" s="56"/>
      <c r="R5" s="56"/>
      <c r="S5" s="56"/>
    </row>
    <row r="6" spans="1:27" ht="15" thickBo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V6" s="14"/>
      <c r="W6" s="14"/>
      <c r="X6" s="14"/>
      <c r="Y6" s="14"/>
      <c r="Z6" s="14"/>
      <c r="AA6" s="14"/>
    </row>
    <row r="7" spans="1:27" ht="23.25" customHeight="1" thickBot="1">
      <c r="A7" s="1272" t="s">
        <v>87</v>
      </c>
      <c r="B7" s="1270" t="s">
        <v>88</v>
      </c>
      <c r="C7" s="1271"/>
      <c r="D7" s="1266" t="s">
        <v>249</v>
      </c>
      <c r="E7" s="1267"/>
      <c r="F7" s="1267"/>
      <c r="G7" s="1267"/>
      <c r="H7" s="1267"/>
      <c r="I7" s="1274" t="s">
        <v>84</v>
      </c>
      <c r="J7" s="1276" t="s">
        <v>471</v>
      </c>
    </row>
    <row r="8" spans="1:27" ht="23.25" customHeight="1">
      <c r="A8" s="1273"/>
      <c r="B8" s="90" t="s">
        <v>3</v>
      </c>
      <c r="C8" s="91" t="s">
        <v>4</v>
      </c>
      <c r="D8" s="125" t="s">
        <v>320</v>
      </c>
      <c r="E8" s="110" t="s">
        <v>321</v>
      </c>
      <c r="F8" s="110" t="s">
        <v>322</v>
      </c>
      <c r="G8" s="110" t="s">
        <v>229</v>
      </c>
      <c r="H8" s="171" t="s">
        <v>248</v>
      </c>
      <c r="I8" s="1275"/>
      <c r="J8" s="1277"/>
    </row>
    <row r="9" spans="1:27" ht="26.25">
      <c r="A9" s="458" t="s">
        <v>250</v>
      </c>
      <c r="B9" s="590">
        <v>1</v>
      </c>
      <c r="C9" s="591">
        <v>0</v>
      </c>
      <c r="D9" s="590">
        <v>0</v>
      </c>
      <c r="E9" s="575">
        <v>0</v>
      </c>
      <c r="F9" s="575">
        <v>0</v>
      </c>
      <c r="G9" s="575">
        <v>23</v>
      </c>
      <c r="H9" s="592">
        <f>SUM(D9:G9)</f>
        <v>23</v>
      </c>
      <c r="I9" s="593">
        <v>0</v>
      </c>
      <c r="J9" s="594">
        <v>3</v>
      </c>
    </row>
    <row r="10" spans="1:27" ht="26.25">
      <c r="A10" s="458" t="s">
        <v>251</v>
      </c>
      <c r="B10" s="590">
        <v>1</v>
      </c>
      <c r="C10" s="591">
        <v>0</v>
      </c>
      <c r="D10" s="590">
        <v>0</v>
      </c>
      <c r="E10" s="575">
        <v>0</v>
      </c>
      <c r="F10" s="575">
        <v>0</v>
      </c>
      <c r="G10" s="575">
        <v>66</v>
      </c>
      <c r="H10" s="592">
        <f t="shared" ref="H10:H22" si="0">SUM(D10:G10)</f>
        <v>66</v>
      </c>
      <c r="I10" s="593">
        <v>2</v>
      </c>
      <c r="J10" s="594">
        <v>0</v>
      </c>
    </row>
    <row r="11" spans="1:27" ht="26.25">
      <c r="A11" s="458" t="s">
        <v>252</v>
      </c>
      <c r="B11" s="590" t="s">
        <v>230</v>
      </c>
      <c r="C11" s="590" t="s">
        <v>230</v>
      </c>
      <c r="D11" s="590" t="s">
        <v>230</v>
      </c>
      <c r="E11" s="590" t="s">
        <v>230</v>
      </c>
      <c r="F11" s="590" t="s">
        <v>230</v>
      </c>
      <c r="G11" s="590" t="s">
        <v>230</v>
      </c>
      <c r="H11" s="592">
        <f t="shared" si="0"/>
        <v>0</v>
      </c>
      <c r="I11" s="590" t="s">
        <v>230</v>
      </c>
      <c r="J11" s="590" t="s">
        <v>230</v>
      </c>
    </row>
    <row r="12" spans="1:27" ht="26.25">
      <c r="A12" s="458" t="s">
        <v>253</v>
      </c>
      <c r="B12" s="590" t="s">
        <v>230</v>
      </c>
      <c r="C12" s="590" t="s">
        <v>230</v>
      </c>
      <c r="D12" s="590" t="s">
        <v>230</v>
      </c>
      <c r="E12" s="590" t="s">
        <v>230</v>
      </c>
      <c r="F12" s="590" t="s">
        <v>230</v>
      </c>
      <c r="G12" s="590" t="s">
        <v>230</v>
      </c>
      <c r="H12" s="592">
        <f t="shared" si="0"/>
        <v>0</v>
      </c>
      <c r="I12" s="590" t="s">
        <v>230</v>
      </c>
      <c r="J12" s="590" t="s">
        <v>230</v>
      </c>
    </row>
    <row r="13" spans="1:27" ht="26.25">
      <c r="A13" s="458" t="s">
        <v>254</v>
      </c>
      <c r="B13" s="590" t="s">
        <v>230</v>
      </c>
      <c r="C13" s="590" t="s">
        <v>230</v>
      </c>
      <c r="D13" s="590" t="s">
        <v>230</v>
      </c>
      <c r="E13" s="590" t="s">
        <v>230</v>
      </c>
      <c r="F13" s="590" t="s">
        <v>230</v>
      </c>
      <c r="G13" s="590" t="s">
        <v>230</v>
      </c>
      <c r="H13" s="592">
        <f t="shared" si="0"/>
        <v>0</v>
      </c>
      <c r="I13" s="590" t="s">
        <v>230</v>
      </c>
      <c r="J13" s="590" t="s">
        <v>230</v>
      </c>
    </row>
    <row r="14" spans="1:27" ht="26.25">
      <c r="A14" s="458" t="s">
        <v>255</v>
      </c>
      <c r="B14" s="590" t="s">
        <v>230</v>
      </c>
      <c r="C14" s="590" t="s">
        <v>230</v>
      </c>
      <c r="D14" s="590" t="s">
        <v>230</v>
      </c>
      <c r="E14" s="590" t="s">
        <v>230</v>
      </c>
      <c r="F14" s="590" t="s">
        <v>230</v>
      </c>
      <c r="G14" s="590" t="s">
        <v>230</v>
      </c>
      <c r="H14" s="592">
        <f t="shared" si="0"/>
        <v>0</v>
      </c>
      <c r="I14" s="590" t="s">
        <v>230</v>
      </c>
      <c r="J14" s="590" t="s">
        <v>230</v>
      </c>
    </row>
    <row r="15" spans="1:27" ht="26.25">
      <c r="A15" s="458" t="s">
        <v>256</v>
      </c>
      <c r="B15" s="590">
        <v>1</v>
      </c>
      <c r="C15" s="591">
        <v>0</v>
      </c>
      <c r="D15" s="590">
        <v>0</v>
      </c>
      <c r="E15" s="575">
        <v>0</v>
      </c>
      <c r="F15" s="575">
        <v>2</v>
      </c>
      <c r="G15" s="575">
        <v>2</v>
      </c>
      <c r="H15" s="592">
        <f t="shared" si="0"/>
        <v>4</v>
      </c>
      <c r="I15" s="593">
        <v>0</v>
      </c>
      <c r="J15" s="594">
        <v>1</v>
      </c>
    </row>
    <row r="16" spans="1:27" ht="26.25">
      <c r="A16" s="458" t="s">
        <v>257</v>
      </c>
      <c r="B16" s="590" t="s">
        <v>230</v>
      </c>
      <c r="C16" s="590" t="s">
        <v>230</v>
      </c>
      <c r="D16" s="590" t="s">
        <v>230</v>
      </c>
      <c r="E16" s="590" t="s">
        <v>230</v>
      </c>
      <c r="F16" s="590" t="s">
        <v>230</v>
      </c>
      <c r="G16" s="590" t="s">
        <v>230</v>
      </c>
      <c r="H16" s="592">
        <f t="shared" si="0"/>
        <v>0</v>
      </c>
      <c r="I16" s="590" t="s">
        <v>230</v>
      </c>
      <c r="J16" s="590" t="s">
        <v>230</v>
      </c>
    </row>
    <row r="17" spans="1:11" ht="26.25">
      <c r="A17" s="458" t="s">
        <v>261</v>
      </c>
      <c r="B17" s="590" t="s">
        <v>230</v>
      </c>
      <c r="C17" s="590" t="s">
        <v>230</v>
      </c>
      <c r="D17" s="590" t="s">
        <v>230</v>
      </c>
      <c r="E17" s="590" t="s">
        <v>230</v>
      </c>
      <c r="F17" s="590" t="s">
        <v>230</v>
      </c>
      <c r="G17" s="590" t="s">
        <v>230</v>
      </c>
      <c r="H17" s="592">
        <f t="shared" si="0"/>
        <v>0</v>
      </c>
      <c r="I17" s="590" t="s">
        <v>230</v>
      </c>
      <c r="J17" s="590" t="s">
        <v>230</v>
      </c>
    </row>
    <row r="18" spans="1:11" ht="26.25">
      <c r="A18" s="458" t="s">
        <v>258</v>
      </c>
      <c r="B18" s="590" t="s">
        <v>230</v>
      </c>
      <c r="C18" s="590" t="s">
        <v>230</v>
      </c>
      <c r="D18" s="590" t="s">
        <v>230</v>
      </c>
      <c r="E18" s="590" t="s">
        <v>230</v>
      </c>
      <c r="F18" s="590" t="s">
        <v>230</v>
      </c>
      <c r="G18" s="590" t="s">
        <v>230</v>
      </c>
      <c r="H18" s="592">
        <f t="shared" si="0"/>
        <v>0</v>
      </c>
      <c r="I18" s="590" t="s">
        <v>230</v>
      </c>
      <c r="J18" s="590" t="s">
        <v>230</v>
      </c>
    </row>
    <row r="19" spans="1:11" ht="26.25">
      <c r="A19" s="458" t="s">
        <v>259</v>
      </c>
      <c r="B19" s="590" t="s">
        <v>230</v>
      </c>
      <c r="C19" s="590" t="s">
        <v>230</v>
      </c>
      <c r="D19" s="590" t="s">
        <v>230</v>
      </c>
      <c r="E19" s="590" t="s">
        <v>230</v>
      </c>
      <c r="F19" s="590" t="s">
        <v>230</v>
      </c>
      <c r="G19" s="590" t="s">
        <v>230</v>
      </c>
      <c r="H19" s="592">
        <f t="shared" si="0"/>
        <v>0</v>
      </c>
      <c r="I19" s="590" t="s">
        <v>230</v>
      </c>
      <c r="J19" s="590" t="s">
        <v>230</v>
      </c>
    </row>
    <row r="20" spans="1:11" ht="26.25">
      <c r="A20" s="458" t="s">
        <v>260</v>
      </c>
      <c r="B20" s="590" t="s">
        <v>230</v>
      </c>
      <c r="C20" s="590" t="s">
        <v>230</v>
      </c>
      <c r="D20" s="590" t="s">
        <v>230</v>
      </c>
      <c r="E20" s="590" t="s">
        <v>230</v>
      </c>
      <c r="F20" s="590" t="s">
        <v>230</v>
      </c>
      <c r="G20" s="590" t="s">
        <v>230</v>
      </c>
      <c r="H20" s="592">
        <f t="shared" si="0"/>
        <v>0</v>
      </c>
      <c r="I20" s="590" t="s">
        <v>230</v>
      </c>
      <c r="J20" s="590" t="s">
        <v>230</v>
      </c>
    </row>
    <row r="21" spans="1:11" ht="26.25">
      <c r="A21" s="458" t="s">
        <v>262</v>
      </c>
      <c r="B21" s="590" t="s">
        <v>230</v>
      </c>
      <c r="C21" s="590" t="s">
        <v>230</v>
      </c>
      <c r="D21" s="590" t="s">
        <v>230</v>
      </c>
      <c r="E21" s="590" t="s">
        <v>230</v>
      </c>
      <c r="F21" s="590" t="s">
        <v>230</v>
      </c>
      <c r="G21" s="590" t="s">
        <v>230</v>
      </c>
      <c r="H21" s="592">
        <f t="shared" si="0"/>
        <v>0</v>
      </c>
      <c r="I21" s="590" t="s">
        <v>230</v>
      </c>
      <c r="J21" s="590" t="s">
        <v>230</v>
      </c>
    </row>
    <row r="22" spans="1:11" ht="27" thickBot="1">
      <c r="A22" s="808" t="s">
        <v>263</v>
      </c>
      <c r="B22" s="590" t="s">
        <v>230</v>
      </c>
      <c r="C22" s="590" t="s">
        <v>230</v>
      </c>
      <c r="D22" s="590" t="s">
        <v>230</v>
      </c>
      <c r="E22" s="590" t="s">
        <v>230</v>
      </c>
      <c r="F22" s="590" t="s">
        <v>230</v>
      </c>
      <c r="G22" s="590" t="s">
        <v>230</v>
      </c>
      <c r="H22" s="809">
        <f t="shared" si="0"/>
        <v>0</v>
      </c>
      <c r="I22" s="590" t="s">
        <v>230</v>
      </c>
      <c r="J22" s="590" t="s">
        <v>230</v>
      </c>
    </row>
    <row r="23" spans="1:11" s="810" customFormat="1" ht="21" thickBot="1">
      <c r="A23" s="819" t="s">
        <v>114</v>
      </c>
      <c r="B23" s="820">
        <f>SUM(B9:B22)</f>
        <v>3</v>
      </c>
      <c r="C23" s="820">
        <f t="shared" ref="C23:J23" si="1">SUM(C9:C22)</f>
        <v>0</v>
      </c>
      <c r="D23" s="820">
        <f t="shared" si="1"/>
        <v>0</v>
      </c>
      <c r="E23" s="820">
        <f t="shared" si="1"/>
        <v>0</v>
      </c>
      <c r="F23" s="820">
        <f t="shared" si="1"/>
        <v>2</v>
      </c>
      <c r="G23" s="820">
        <f t="shared" si="1"/>
        <v>91</v>
      </c>
      <c r="H23" s="820">
        <f t="shared" si="1"/>
        <v>93</v>
      </c>
      <c r="I23" s="820">
        <f t="shared" si="1"/>
        <v>2</v>
      </c>
      <c r="J23" s="821">
        <f t="shared" si="1"/>
        <v>4</v>
      </c>
    </row>
    <row r="25" spans="1:11" s="454" customFormat="1" ht="15.75">
      <c r="A25" s="422" t="s">
        <v>233</v>
      </c>
      <c r="B25" s="210"/>
      <c r="C25" s="210"/>
      <c r="D25" s="210" t="s">
        <v>560</v>
      </c>
      <c r="E25" s="210"/>
      <c r="F25" s="210"/>
      <c r="H25" s="422" t="s">
        <v>231</v>
      </c>
      <c r="I25" s="210"/>
      <c r="J25" s="210"/>
      <c r="K25" s="210"/>
    </row>
    <row r="26" spans="1:11" s="454" customFormat="1" ht="15.75">
      <c r="A26" s="422"/>
      <c r="B26" s="210"/>
      <c r="C26" s="210"/>
      <c r="D26" s="210"/>
      <c r="E26" s="210"/>
      <c r="F26" s="210"/>
      <c r="H26" s="422"/>
      <c r="I26" s="210"/>
      <c r="J26" s="210"/>
      <c r="K26" s="210"/>
    </row>
    <row r="27" spans="1:11" s="455" customFormat="1" ht="18" customHeight="1">
      <c r="A27" s="422" t="s">
        <v>100</v>
      </c>
      <c r="B27" s="210"/>
      <c r="C27" s="210"/>
      <c r="D27" s="210" t="s">
        <v>543</v>
      </c>
      <c r="E27" s="210"/>
      <c r="F27" s="210"/>
      <c r="G27" s="210"/>
      <c r="H27" s="422" t="s">
        <v>100</v>
      </c>
      <c r="I27" s="210"/>
      <c r="J27" s="210"/>
      <c r="K27" s="210"/>
    </row>
    <row r="28" spans="1:11" s="210" customFormat="1" ht="15.75"/>
  </sheetData>
  <sheetProtection password="CF44" sheet="1" objects="1" scenarios="1" formatColumns="0" formatRows="0"/>
  <mergeCells count="10">
    <mergeCell ref="A1:C1"/>
    <mergeCell ref="A2:C2"/>
    <mergeCell ref="A3:C3"/>
    <mergeCell ref="B4:H4"/>
    <mergeCell ref="D7:H7"/>
    <mergeCell ref="A5:L5"/>
    <mergeCell ref="B7:C7"/>
    <mergeCell ref="A7:A8"/>
    <mergeCell ref="I7:I8"/>
    <mergeCell ref="J7:J8"/>
  </mergeCells>
  <conditionalFormatting sqref="B9:G22">
    <cfRule type="cellIs" dxfId="12" priority="3" operator="equal">
      <formula>"NA"</formula>
    </cfRule>
  </conditionalFormatting>
  <conditionalFormatting sqref="I11:J14">
    <cfRule type="cellIs" dxfId="11" priority="2" operator="equal">
      <formula>"NA"</formula>
    </cfRule>
  </conditionalFormatting>
  <conditionalFormatting sqref="I16:J22">
    <cfRule type="cellIs" dxfId="10" priority="1" operator="equal">
      <formula>"NA"</formula>
    </cfRule>
  </conditionalFormatting>
  <printOptions horizontalCentered="1"/>
  <pageMargins left="0.25" right="0.25" top="0.25" bottom="0.25" header="0.3" footer="0.3"/>
  <pageSetup paperSize="9" scale="89" orientation="landscape" r:id="rId1"/>
  <headerFoot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C000"/>
    <pageSetUpPr fitToPage="1"/>
  </sheetPr>
  <dimension ref="A1:R44"/>
  <sheetViews>
    <sheetView rightToLeft="1" view="pageBreakPreview" zoomScale="85" zoomScaleSheetLayoutView="85" workbookViewId="0">
      <selection activeCell="K5" sqref="K5"/>
    </sheetView>
  </sheetViews>
  <sheetFormatPr defaultRowHeight="15"/>
  <cols>
    <col min="1" max="1" width="29.875" style="30" bestFit="1" customWidth="1"/>
    <col min="2" max="8" width="8.75" style="30" customWidth="1"/>
    <col min="9" max="16384" width="9" style="30"/>
  </cols>
  <sheetData>
    <row r="1" spans="1:18" s="89" customFormat="1" ht="15.75">
      <c r="A1" s="988" t="s">
        <v>1</v>
      </c>
      <c r="B1" s="988"/>
    </row>
    <row r="2" spans="1:18" s="89" customFormat="1" ht="16.5" thickBot="1">
      <c r="A2" s="989" t="s">
        <v>0</v>
      </c>
      <c r="B2" s="989"/>
      <c r="R2" s="5"/>
    </row>
    <row r="3" spans="1:18" s="89" customFormat="1" ht="21" thickBot="1">
      <c r="A3" s="990" t="s">
        <v>548</v>
      </c>
      <c r="B3" s="990"/>
      <c r="C3" s="413" t="s">
        <v>544</v>
      </c>
      <c r="D3" s="1070" t="s">
        <v>762</v>
      </c>
      <c r="E3" s="1071"/>
      <c r="F3" s="1071"/>
      <c r="G3" s="1071"/>
      <c r="H3" s="1072"/>
      <c r="I3" s="30"/>
      <c r="J3" s="30"/>
      <c r="K3" s="30"/>
    </row>
    <row r="4" spans="1:18" ht="45" customHeight="1" thickBot="1">
      <c r="A4" s="1293" t="s">
        <v>767</v>
      </c>
      <c r="B4" s="1293"/>
      <c r="C4" s="1293"/>
      <c r="D4" s="1293"/>
      <c r="E4" s="1293"/>
      <c r="F4" s="1293"/>
      <c r="G4" s="1293"/>
      <c r="H4" s="1293"/>
    </row>
    <row r="5" spans="1:18" ht="18.75" thickBot="1">
      <c r="A5" s="1284" t="s">
        <v>34</v>
      </c>
      <c r="B5" s="1287" t="s">
        <v>35</v>
      </c>
      <c r="C5" s="1288"/>
      <c r="D5" s="1288"/>
      <c r="E5" s="1288"/>
      <c r="F5" s="1289"/>
      <c r="G5" s="1280" t="s">
        <v>65</v>
      </c>
      <c r="H5" s="1281"/>
    </row>
    <row r="6" spans="1:18">
      <c r="A6" s="1285"/>
      <c r="B6" s="1290"/>
      <c r="C6" s="1291"/>
      <c r="D6" s="1291"/>
      <c r="E6" s="1291"/>
      <c r="F6" s="1292"/>
      <c r="G6" s="1282" t="s">
        <v>3</v>
      </c>
      <c r="H6" s="1278" t="s">
        <v>66</v>
      </c>
    </row>
    <row r="7" spans="1:18" ht="16.5" thickBot="1">
      <c r="A7" s="1286"/>
      <c r="B7" s="129" t="s">
        <v>320</v>
      </c>
      <c r="C7" s="111" t="s">
        <v>321</v>
      </c>
      <c r="D7" s="111" t="s">
        <v>322</v>
      </c>
      <c r="E7" s="111" t="s">
        <v>229</v>
      </c>
      <c r="F7" s="130" t="s">
        <v>248</v>
      </c>
      <c r="G7" s="1283"/>
      <c r="H7" s="1279"/>
    </row>
    <row r="8" spans="1:18" ht="19.5" customHeight="1">
      <c r="A8" s="744" t="s">
        <v>36</v>
      </c>
      <c r="B8" s="471" t="s">
        <v>230</v>
      </c>
      <c r="C8" s="471" t="s">
        <v>230</v>
      </c>
      <c r="D8" s="471" t="s">
        <v>230</v>
      </c>
      <c r="E8" s="471" t="s">
        <v>230</v>
      </c>
      <c r="F8" s="569">
        <f>SUM(B8:E8)</f>
        <v>0</v>
      </c>
      <c r="G8" s="471" t="s">
        <v>230</v>
      </c>
      <c r="H8" s="471" t="s">
        <v>230</v>
      </c>
    </row>
    <row r="9" spans="1:18" ht="19.5" customHeight="1">
      <c r="A9" s="745" t="s">
        <v>37</v>
      </c>
      <c r="B9" s="471" t="s">
        <v>230</v>
      </c>
      <c r="C9" s="471" t="s">
        <v>230</v>
      </c>
      <c r="D9" s="471" t="s">
        <v>230</v>
      </c>
      <c r="E9" s="471" t="s">
        <v>230</v>
      </c>
      <c r="F9" s="569">
        <f t="shared" ref="F9:F40" si="0">SUM(B9:E9)</f>
        <v>0</v>
      </c>
      <c r="G9" s="471" t="s">
        <v>230</v>
      </c>
      <c r="H9" s="471" t="s">
        <v>230</v>
      </c>
    </row>
    <row r="10" spans="1:18" ht="19.5" customHeight="1">
      <c r="A10" s="745" t="s">
        <v>38</v>
      </c>
      <c r="B10" s="471" t="s">
        <v>230</v>
      </c>
      <c r="C10" s="471" t="s">
        <v>230</v>
      </c>
      <c r="D10" s="471" t="s">
        <v>230</v>
      </c>
      <c r="E10" s="471" t="s">
        <v>230</v>
      </c>
      <c r="F10" s="569">
        <f t="shared" si="0"/>
        <v>0</v>
      </c>
      <c r="G10" s="471" t="s">
        <v>230</v>
      </c>
      <c r="H10" s="471" t="s">
        <v>230</v>
      </c>
    </row>
    <row r="11" spans="1:18" ht="19.5" customHeight="1">
      <c r="A11" s="745" t="s">
        <v>39</v>
      </c>
      <c r="B11" s="471" t="s">
        <v>230</v>
      </c>
      <c r="C11" s="471" t="s">
        <v>230</v>
      </c>
      <c r="D11" s="471" t="s">
        <v>230</v>
      </c>
      <c r="E11" s="471" t="s">
        <v>230</v>
      </c>
      <c r="F11" s="569">
        <f t="shared" si="0"/>
        <v>0</v>
      </c>
      <c r="G11" s="471" t="s">
        <v>230</v>
      </c>
      <c r="H11" s="471" t="s">
        <v>230</v>
      </c>
    </row>
    <row r="12" spans="1:18" ht="19.5" customHeight="1">
      <c r="A12" s="745" t="s">
        <v>40</v>
      </c>
      <c r="B12" s="471" t="s">
        <v>230</v>
      </c>
      <c r="C12" s="471" t="s">
        <v>230</v>
      </c>
      <c r="D12" s="471" t="s">
        <v>230</v>
      </c>
      <c r="E12" s="471" t="s">
        <v>230</v>
      </c>
      <c r="F12" s="569">
        <f t="shared" si="0"/>
        <v>0</v>
      </c>
      <c r="G12" s="471" t="s">
        <v>230</v>
      </c>
      <c r="H12" s="471" t="s">
        <v>230</v>
      </c>
    </row>
    <row r="13" spans="1:18" ht="19.5" customHeight="1">
      <c r="A13" s="745" t="s">
        <v>41</v>
      </c>
      <c r="B13" s="471" t="s">
        <v>230</v>
      </c>
      <c r="C13" s="471" t="s">
        <v>230</v>
      </c>
      <c r="D13" s="471" t="s">
        <v>230</v>
      </c>
      <c r="E13" s="471" t="s">
        <v>230</v>
      </c>
      <c r="F13" s="569">
        <f t="shared" si="0"/>
        <v>0</v>
      </c>
      <c r="G13" s="471" t="s">
        <v>230</v>
      </c>
      <c r="H13" s="471" t="s">
        <v>230</v>
      </c>
    </row>
    <row r="14" spans="1:18" ht="19.5" customHeight="1">
      <c r="A14" s="745" t="s">
        <v>42</v>
      </c>
      <c r="B14" s="471" t="s">
        <v>230</v>
      </c>
      <c r="C14" s="471" t="s">
        <v>230</v>
      </c>
      <c r="D14" s="471" t="s">
        <v>230</v>
      </c>
      <c r="E14" s="471" t="s">
        <v>230</v>
      </c>
      <c r="F14" s="569">
        <f t="shared" si="0"/>
        <v>0</v>
      </c>
      <c r="G14" s="471" t="s">
        <v>230</v>
      </c>
      <c r="H14" s="471" t="s">
        <v>230</v>
      </c>
    </row>
    <row r="15" spans="1:18" ht="19.5" customHeight="1">
      <c r="A15" s="745" t="s">
        <v>43</v>
      </c>
      <c r="B15" s="471" t="s">
        <v>230</v>
      </c>
      <c r="C15" s="471" t="s">
        <v>230</v>
      </c>
      <c r="D15" s="471" t="s">
        <v>230</v>
      </c>
      <c r="E15" s="471" t="s">
        <v>230</v>
      </c>
      <c r="F15" s="569">
        <f t="shared" si="0"/>
        <v>0</v>
      </c>
      <c r="G15" s="471" t="s">
        <v>230</v>
      </c>
      <c r="H15" s="471" t="s">
        <v>230</v>
      </c>
    </row>
    <row r="16" spans="1:18" ht="19.5" customHeight="1">
      <c r="A16" s="745" t="s">
        <v>44</v>
      </c>
      <c r="B16" s="471" t="s">
        <v>230</v>
      </c>
      <c r="C16" s="471" t="s">
        <v>230</v>
      </c>
      <c r="D16" s="471" t="s">
        <v>230</v>
      </c>
      <c r="E16" s="471" t="s">
        <v>230</v>
      </c>
      <c r="F16" s="569">
        <f t="shared" si="0"/>
        <v>0</v>
      </c>
      <c r="G16" s="471" t="s">
        <v>230</v>
      </c>
      <c r="H16" s="471" t="s">
        <v>230</v>
      </c>
    </row>
    <row r="17" spans="1:8" ht="19.5" customHeight="1">
      <c r="A17" s="745" t="s">
        <v>45</v>
      </c>
      <c r="B17" s="471" t="s">
        <v>230</v>
      </c>
      <c r="C17" s="471" t="s">
        <v>230</v>
      </c>
      <c r="D17" s="471" t="s">
        <v>230</v>
      </c>
      <c r="E17" s="471" t="s">
        <v>230</v>
      </c>
      <c r="F17" s="569">
        <f t="shared" si="0"/>
        <v>0</v>
      </c>
      <c r="G17" s="471" t="s">
        <v>230</v>
      </c>
      <c r="H17" s="471" t="s">
        <v>230</v>
      </c>
    </row>
    <row r="18" spans="1:8" ht="19.5" customHeight="1">
      <c r="A18" s="745" t="s">
        <v>46</v>
      </c>
      <c r="B18" s="471" t="s">
        <v>230</v>
      </c>
      <c r="C18" s="471" t="s">
        <v>230</v>
      </c>
      <c r="D18" s="471" t="s">
        <v>230</v>
      </c>
      <c r="E18" s="471" t="s">
        <v>230</v>
      </c>
      <c r="F18" s="569">
        <f t="shared" si="0"/>
        <v>0</v>
      </c>
      <c r="G18" s="471" t="s">
        <v>230</v>
      </c>
      <c r="H18" s="471" t="s">
        <v>230</v>
      </c>
    </row>
    <row r="19" spans="1:8" ht="19.5" customHeight="1">
      <c r="A19" s="745" t="s">
        <v>47</v>
      </c>
      <c r="B19" s="471" t="s">
        <v>230</v>
      </c>
      <c r="C19" s="471" t="s">
        <v>230</v>
      </c>
      <c r="D19" s="471" t="s">
        <v>230</v>
      </c>
      <c r="E19" s="471" t="s">
        <v>230</v>
      </c>
      <c r="F19" s="569">
        <f t="shared" si="0"/>
        <v>0</v>
      </c>
      <c r="G19" s="471" t="s">
        <v>230</v>
      </c>
      <c r="H19" s="471" t="s">
        <v>230</v>
      </c>
    </row>
    <row r="20" spans="1:8" ht="19.5" customHeight="1">
      <c r="A20" s="745" t="s">
        <v>304</v>
      </c>
      <c r="B20" s="471" t="s">
        <v>230</v>
      </c>
      <c r="C20" s="471" t="s">
        <v>230</v>
      </c>
      <c r="D20" s="471" t="s">
        <v>230</v>
      </c>
      <c r="E20" s="471" t="s">
        <v>230</v>
      </c>
      <c r="F20" s="569">
        <f t="shared" si="0"/>
        <v>0</v>
      </c>
      <c r="G20" s="471" t="s">
        <v>230</v>
      </c>
      <c r="H20" s="471" t="s">
        <v>230</v>
      </c>
    </row>
    <row r="21" spans="1:8" ht="19.5" customHeight="1">
      <c r="A21" s="745" t="s">
        <v>48</v>
      </c>
      <c r="B21" s="471" t="s">
        <v>230</v>
      </c>
      <c r="C21" s="471" t="s">
        <v>230</v>
      </c>
      <c r="D21" s="471" t="s">
        <v>230</v>
      </c>
      <c r="E21" s="471" t="s">
        <v>230</v>
      </c>
      <c r="F21" s="569">
        <f t="shared" si="0"/>
        <v>0</v>
      </c>
      <c r="G21" s="471" t="s">
        <v>230</v>
      </c>
      <c r="H21" s="471" t="s">
        <v>230</v>
      </c>
    </row>
    <row r="22" spans="1:8" ht="19.5" customHeight="1">
      <c r="A22" s="745" t="s">
        <v>49</v>
      </c>
      <c r="B22" s="471" t="s">
        <v>230</v>
      </c>
      <c r="C22" s="471" t="s">
        <v>230</v>
      </c>
      <c r="D22" s="471" t="s">
        <v>230</v>
      </c>
      <c r="E22" s="471" t="s">
        <v>230</v>
      </c>
      <c r="F22" s="569">
        <f t="shared" si="0"/>
        <v>0</v>
      </c>
      <c r="G22" s="471" t="s">
        <v>230</v>
      </c>
      <c r="H22" s="471" t="s">
        <v>230</v>
      </c>
    </row>
    <row r="23" spans="1:8" ht="19.5" customHeight="1">
      <c r="A23" s="745" t="s">
        <v>50</v>
      </c>
      <c r="B23" s="471" t="s">
        <v>230</v>
      </c>
      <c r="C23" s="471" t="s">
        <v>230</v>
      </c>
      <c r="D23" s="471" t="s">
        <v>230</v>
      </c>
      <c r="E23" s="471" t="s">
        <v>230</v>
      </c>
      <c r="F23" s="569">
        <f t="shared" si="0"/>
        <v>0</v>
      </c>
      <c r="G23" s="471" t="s">
        <v>230</v>
      </c>
      <c r="H23" s="471" t="s">
        <v>230</v>
      </c>
    </row>
    <row r="24" spans="1:8" ht="19.5" customHeight="1">
      <c r="A24" s="745" t="s">
        <v>51</v>
      </c>
      <c r="B24" s="471" t="s">
        <v>230</v>
      </c>
      <c r="C24" s="471" t="s">
        <v>230</v>
      </c>
      <c r="D24" s="471" t="s">
        <v>230</v>
      </c>
      <c r="E24" s="471" t="s">
        <v>230</v>
      </c>
      <c r="F24" s="569">
        <f t="shared" si="0"/>
        <v>0</v>
      </c>
      <c r="G24" s="471" t="s">
        <v>230</v>
      </c>
      <c r="H24" s="471" t="s">
        <v>230</v>
      </c>
    </row>
    <row r="25" spans="1:8" ht="19.5" customHeight="1">
      <c r="A25" s="745" t="s">
        <v>52</v>
      </c>
      <c r="B25" s="471" t="s">
        <v>230</v>
      </c>
      <c r="C25" s="471" t="s">
        <v>230</v>
      </c>
      <c r="D25" s="471" t="s">
        <v>230</v>
      </c>
      <c r="E25" s="471" t="s">
        <v>230</v>
      </c>
      <c r="F25" s="569">
        <f t="shared" si="0"/>
        <v>0</v>
      </c>
      <c r="G25" s="471" t="s">
        <v>230</v>
      </c>
      <c r="H25" s="471" t="s">
        <v>230</v>
      </c>
    </row>
    <row r="26" spans="1:8" ht="19.5" customHeight="1">
      <c r="A26" s="745" t="s">
        <v>53</v>
      </c>
      <c r="B26" s="471" t="s">
        <v>230</v>
      </c>
      <c r="C26" s="471" t="s">
        <v>230</v>
      </c>
      <c r="D26" s="471" t="s">
        <v>230</v>
      </c>
      <c r="E26" s="471" t="s">
        <v>230</v>
      </c>
      <c r="F26" s="569">
        <f t="shared" si="0"/>
        <v>0</v>
      </c>
      <c r="G26" s="471" t="s">
        <v>230</v>
      </c>
      <c r="H26" s="471" t="s">
        <v>230</v>
      </c>
    </row>
    <row r="27" spans="1:8" ht="19.5" customHeight="1">
      <c r="A27" s="745" t="s">
        <v>54</v>
      </c>
      <c r="B27" s="471" t="s">
        <v>230</v>
      </c>
      <c r="C27" s="471" t="s">
        <v>230</v>
      </c>
      <c r="D27" s="471" t="s">
        <v>230</v>
      </c>
      <c r="E27" s="471" t="s">
        <v>230</v>
      </c>
      <c r="F27" s="569">
        <f t="shared" si="0"/>
        <v>0</v>
      </c>
      <c r="G27" s="471" t="s">
        <v>230</v>
      </c>
      <c r="H27" s="471" t="s">
        <v>230</v>
      </c>
    </row>
    <row r="28" spans="1:8" ht="19.5" customHeight="1">
      <c r="A28" s="745" t="s">
        <v>55</v>
      </c>
      <c r="B28" s="471" t="s">
        <v>230</v>
      </c>
      <c r="C28" s="471" t="s">
        <v>230</v>
      </c>
      <c r="D28" s="471" t="s">
        <v>230</v>
      </c>
      <c r="E28" s="471" t="s">
        <v>230</v>
      </c>
      <c r="F28" s="569">
        <f t="shared" si="0"/>
        <v>0</v>
      </c>
      <c r="G28" s="471" t="s">
        <v>230</v>
      </c>
      <c r="H28" s="471" t="s">
        <v>230</v>
      </c>
    </row>
    <row r="29" spans="1:8" ht="19.5" customHeight="1">
      <c r="A29" s="745" t="s">
        <v>56</v>
      </c>
      <c r="B29" s="471" t="s">
        <v>230</v>
      </c>
      <c r="C29" s="471" t="s">
        <v>230</v>
      </c>
      <c r="D29" s="471" t="s">
        <v>230</v>
      </c>
      <c r="E29" s="471" t="s">
        <v>230</v>
      </c>
      <c r="F29" s="569">
        <f t="shared" si="0"/>
        <v>0</v>
      </c>
      <c r="G29" s="471" t="s">
        <v>230</v>
      </c>
      <c r="H29" s="471" t="s">
        <v>230</v>
      </c>
    </row>
    <row r="30" spans="1:8" ht="19.5" customHeight="1">
      <c r="A30" s="745" t="s">
        <v>332</v>
      </c>
      <c r="B30" s="471" t="s">
        <v>230</v>
      </c>
      <c r="C30" s="471" t="s">
        <v>230</v>
      </c>
      <c r="D30" s="471" t="s">
        <v>230</v>
      </c>
      <c r="E30" s="471" t="s">
        <v>230</v>
      </c>
      <c r="F30" s="569">
        <f t="shared" si="0"/>
        <v>0</v>
      </c>
      <c r="G30" s="471" t="s">
        <v>230</v>
      </c>
      <c r="H30" s="471" t="s">
        <v>230</v>
      </c>
    </row>
    <row r="31" spans="1:8" ht="19.5" customHeight="1">
      <c r="A31" s="745" t="s">
        <v>333</v>
      </c>
      <c r="B31" s="471" t="s">
        <v>230</v>
      </c>
      <c r="C31" s="471" t="s">
        <v>230</v>
      </c>
      <c r="D31" s="471" t="s">
        <v>230</v>
      </c>
      <c r="E31" s="471" t="s">
        <v>230</v>
      </c>
      <c r="F31" s="569">
        <f t="shared" si="0"/>
        <v>0</v>
      </c>
      <c r="G31" s="471" t="s">
        <v>230</v>
      </c>
      <c r="H31" s="471" t="s">
        <v>230</v>
      </c>
    </row>
    <row r="32" spans="1:8" ht="19.5" customHeight="1">
      <c r="A32" s="745" t="s">
        <v>352</v>
      </c>
      <c r="B32" s="471" t="s">
        <v>230</v>
      </c>
      <c r="C32" s="471" t="s">
        <v>230</v>
      </c>
      <c r="D32" s="471" t="s">
        <v>230</v>
      </c>
      <c r="E32" s="471" t="s">
        <v>230</v>
      </c>
      <c r="F32" s="569">
        <f t="shared" si="0"/>
        <v>0</v>
      </c>
      <c r="G32" s="471" t="s">
        <v>230</v>
      </c>
      <c r="H32" s="471" t="s">
        <v>230</v>
      </c>
    </row>
    <row r="33" spans="1:9" ht="19.5" customHeight="1">
      <c r="A33" s="745" t="s">
        <v>57</v>
      </c>
      <c r="B33" s="471" t="s">
        <v>230</v>
      </c>
      <c r="C33" s="471" t="s">
        <v>230</v>
      </c>
      <c r="D33" s="471" t="s">
        <v>230</v>
      </c>
      <c r="E33" s="471" t="s">
        <v>230</v>
      </c>
      <c r="F33" s="569">
        <f t="shared" si="0"/>
        <v>0</v>
      </c>
      <c r="G33" s="471" t="s">
        <v>230</v>
      </c>
      <c r="H33" s="471" t="s">
        <v>230</v>
      </c>
    </row>
    <row r="34" spans="1:9" ht="19.5" customHeight="1">
      <c r="A34" s="745" t="s">
        <v>58</v>
      </c>
      <c r="B34" s="471" t="s">
        <v>230</v>
      </c>
      <c r="C34" s="471" t="s">
        <v>230</v>
      </c>
      <c r="D34" s="471" t="s">
        <v>230</v>
      </c>
      <c r="E34" s="471" t="s">
        <v>230</v>
      </c>
      <c r="F34" s="569">
        <f t="shared" si="0"/>
        <v>0</v>
      </c>
      <c r="G34" s="471" t="s">
        <v>230</v>
      </c>
      <c r="H34" s="471" t="s">
        <v>230</v>
      </c>
    </row>
    <row r="35" spans="1:9" ht="19.5" customHeight="1">
      <c r="A35" s="745" t="s">
        <v>59</v>
      </c>
      <c r="B35" s="471" t="s">
        <v>230</v>
      </c>
      <c r="C35" s="471" t="s">
        <v>230</v>
      </c>
      <c r="D35" s="471" t="s">
        <v>230</v>
      </c>
      <c r="E35" s="471" t="s">
        <v>230</v>
      </c>
      <c r="F35" s="569">
        <f t="shared" si="0"/>
        <v>0</v>
      </c>
      <c r="G35" s="471" t="s">
        <v>230</v>
      </c>
      <c r="H35" s="471" t="s">
        <v>230</v>
      </c>
    </row>
    <row r="36" spans="1:9" ht="19.5" customHeight="1">
      <c r="A36" s="745" t="s">
        <v>60</v>
      </c>
      <c r="B36" s="471" t="s">
        <v>230</v>
      </c>
      <c r="C36" s="471" t="s">
        <v>230</v>
      </c>
      <c r="D36" s="471" t="s">
        <v>230</v>
      </c>
      <c r="E36" s="471" t="s">
        <v>230</v>
      </c>
      <c r="F36" s="569">
        <f t="shared" si="0"/>
        <v>0</v>
      </c>
      <c r="G36" s="471" t="s">
        <v>230</v>
      </c>
      <c r="H36" s="471" t="s">
        <v>230</v>
      </c>
    </row>
    <row r="37" spans="1:9" ht="19.5" customHeight="1">
      <c r="A37" s="745" t="s">
        <v>61</v>
      </c>
      <c r="B37" s="471" t="s">
        <v>230</v>
      </c>
      <c r="C37" s="471" t="s">
        <v>230</v>
      </c>
      <c r="D37" s="471" t="s">
        <v>230</v>
      </c>
      <c r="E37" s="471" t="s">
        <v>230</v>
      </c>
      <c r="F37" s="569">
        <f t="shared" si="0"/>
        <v>0</v>
      </c>
      <c r="G37" s="471" t="s">
        <v>230</v>
      </c>
      <c r="H37" s="471" t="s">
        <v>230</v>
      </c>
    </row>
    <row r="38" spans="1:9" ht="19.5" customHeight="1">
      <c r="A38" s="745" t="s">
        <v>62</v>
      </c>
      <c r="B38" s="471" t="s">
        <v>230</v>
      </c>
      <c r="C38" s="471" t="s">
        <v>230</v>
      </c>
      <c r="D38" s="471" t="s">
        <v>230</v>
      </c>
      <c r="E38" s="471" t="s">
        <v>230</v>
      </c>
      <c r="F38" s="569">
        <f t="shared" si="0"/>
        <v>0</v>
      </c>
      <c r="G38" s="471" t="s">
        <v>230</v>
      </c>
      <c r="H38" s="471" t="s">
        <v>230</v>
      </c>
    </row>
    <row r="39" spans="1:9" ht="19.5" customHeight="1">
      <c r="A39" s="745" t="s">
        <v>63</v>
      </c>
      <c r="B39" s="471" t="s">
        <v>230</v>
      </c>
      <c r="C39" s="471" t="s">
        <v>230</v>
      </c>
      <c r="D39" s="471" t="s">
        <v>230</v>
      </c>
      <c r="E39" s="471" t="s">
        <v>230</v>
      </c>
      <c r="F39" s="569">
        <f t="shared" si="0"/>
        <v>0</v>
      </c>
      <c r="G39" s="471" t="s">
        <v>230</v>
      </c>
      <c r="H39" s="471" t="s">
        <v>230</v>
      </c>
    </row>
    <row r="40" spans="1:9" ht="19.5" customHeight="1">
      <c r="A40" s="745" t="s">
        <v>303</v>
      </c>
      <c r="B40" s="471" t="s">
        <v>230</v>
      </c>
      <c r="C40" s="471" t="s">
        <v>230</v>
      </c>
      <c r="D40" s="471" t="s">
        <v>230</v>
      </c>
      <c r="E40" s="471" t="s">
        <v>230</v>
      </c>
      <c r="F40" s="569">
        <f t="shared" si="0"/>
        <v>0</v>
      </c>
      <c r="G40" s="471" t="s">
        <v>230</v>
      </c>
      <c r="H40" s="471" t="s">
        <v>230</v>
      </c>
    </row>
    <row r="41" spans="1:9" ht="19.5" customHeight="1" thickBot="1">
      <c r="A41" s="128" t="s">
        <v>305</v>
      </c>
      <c r="B41" s="585">
        <f t="shared" ref="B41:H41" si="1">SUM(B8:B40)</f>
        <v>0</v>
      </c>
      <c r="C41" s="586">
        <f t="shared" si="1"/>
        <v>0</v>
      </c>
      <c r="D41" s="586">
        <f t="shared" si="1"/>
        <v>0</v>
      </c>
      <c r="E41" s="586">
        <f t="shared" si="1"/>
        <v>0</v>
      </c>
      <c r="F41" s="570">
        <f t="shared" si="1"/>
        <v>0</v>
      </c>
      <c r="G41" s="585">
        <f t="shared" si="1"/>
        <v>0</v>
      </c>
      <c r="H41" s="570">
        <f t="shared" si="1"/>
        <v>0</v>
      </c>
    </row>
    <row r="42" spans="1:9" s="272" customFormat="1" ht="15.75">
      <c r="A42" s="378" t="s">
        <v>70</v>
      </c>
      <c r="C42" s="447" t="s">
        <v>89</v>
      </c>
      <c r="D42" s="447"/>
      <c r="E42" s="447"/>
      <c r="F42" s="447"/>
      <c r="G42" s="209" t="s">
        <v>72</v>
      </c>
      <c r="H42" s="420"/>
      <c r="I42" s="420"/>
    </row>
    <row r="43" spans="1:9" s="420" customFormat="1" ht="15.75">
      <c r="A43" s="381"/>
      <c r="C43" s="447"/>
      <c r="D43" s="447"/>
      <c r="E43" s="447"/>
      <c r="F43" s="447"/>
      <c r="G43" s="209"/>
    </row>
    <row r="44" spans="1:9" s="272" customFormat="1" ht="15.75">
      <c r="A44" s="378" t="s">
        <v>543</v>
      </c>
      <c r="C44" s="378" t="s">
        <v>543</v>
      </c>
      <c r="D44" s="31"/>
      <c r="E44" s="31"/>
      <c r="F44" s="31"/>
      <c r="G44" s="378" t="s">
        <v>543</v>
      </c>
    </row>
  </sheetData>
  <sheetProtection password="CF44" sheet="1" objects="1" scenarios="1" formatColumns="0" formatRows="0"/>
  <mergeCells count="10">
    <mergeCell ref="H6:H7"/>
    <mergeCell ref="G5:H5"/>
    <mergeCell ref="G6:G7"/>
    <mergeCell ref="A1:B1"/>
    <mergeCell ref="A2:B2"/>
    <mergeCell ref="A3:B3"/>
    <mergeCell ref="D3:H3"/>
    <mergeCell ref="A5:A7"/>
    <mergeCell ref="B5:F6"/>
    <mergeCell ref="A4:H4"/>
  </mergeCells>
  <conditionalFormatting sqref="B8:E40">
    <cfRule type="cellIs" dxfId="9" priority="3" operator="equal">
      <formula>"NA"</formula>
    </cfRule>
  </conditionalFormatting>
  <conditionalFormatting sqref="G8:H40">
    <cfRule type="cellIs" dxfId="8" priority="1" operator="equal">
      <formula>"NA"</formula>
    </cfRule>
  </conditionalFormatting>
  <printOptions horizontalCentered="1"/>
  <pageMargins left="0.5" right="0.5" top="0.5" bottom="0.5" header="0.3" footer="0.3"/>
  <pageSetup paperSize="9" scale="93" orientation="portrait" r:id="rId1"/>
  <headerFoot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C000"/>
  </sheetPr>
  <dimension ref="A1:Q38"/>
  <sheetViews>
    <sheetView rightToLeft="1" view="pageBreakPreview" zoomScale="85" zoomScaleNormal="85" zoomScaleSheetLayoutView="85" workbookViewId="0">
      <selection activeCell="B5" sqref="B5:J5"/>
    </sheetView>
  </sheetViews>
  <sheetFormatPr defaultColWidth="9.125" defaultRowHeight="15"/>
  <cols>
    <col min="1" max="2" width="9.25" style="39" customWidth="1"/>
    <col min="3" max="3" width="49.75" style="39" bestFit="1" customWidth="1"/>
    <col min="4" max="4" width="7.375" style="39" bestFit="1" customWidth="1"/>
    <col min="5" max="5" width="7.625" style="39" bestFit="1" customWidth="1"/>
    <col min="6" max="6" width="8.25" style="39" bestFit="1" customWidth="1"/>
    <col min="7" max="7" width="6.25" style="39" bestFit="1" customWidth="1"/>
    <col min="8" max="8" width="6.75" style="39" bestFit="1" customWidth="1"/>
    <col min="9" max="19" width="6.375" style="39" customWidth="1"/>
    <col min="20" max="16384" width="9.125" style="39"/>
  </cols>
  <sheetData>
    <row r="1" spans="1:17" ht="20.25" customHeight="1">
      <c r="A1" s="1295" t="s">
        <v>1</v>
      </c>
      <c r="B1" s="1295"/>
      <c r="C1" s="1295"/>
    </row>
    <row r="2" spans="1:17" ht="20.25">
      <c r="A2" s="1296" t="s">
        <v>0</v>
      </c>
      <c r="B2" s="1296"/>
      <c r="C2" s="1296"/>
      <c r="P2" s="35"/>
    </row>
    <row r="3" spans="1:17" ht="21" thickBot="1">
      <c r="A3" s="1297" t="s">
        <v>548</v>
      </c>
      <c r="B3" s="1297"/>
      <c r="C3" s="1297"/>
    </row>
    <row r="4" spans="1:17" s="286" customFormat="1" ht="21" thickBot="1">
      <c r="C4" s="293" t="s">
        <v>409</v>
      </c>
      <c r="D4" s="857" t="s">
        <v>762</v>
      </c>
      <c r="E4" s="858"/>
      <c r="F4" s="858"/>
      <c r="G4" s="858"/>
      <c r="H4" s="858"/>
      <c r="I4" s="859"/>
    </row>
    <row r="5" spans="1:17" ht="52.5" customHeight="1">
      <c r="B5" s="1294" t="s">
        <v>768</v>
      </c>
      <c r="C5" s="1294"/>
      <c r="D5" s="1294"/>
      <c r="E5" s="1294"/>
      <c r="F5" s="1294"/>
      <c r="G5" s="1294"/>
      <c r="H5" s="1294"/>
      <c r="I5" s="1294"/>
      <c r="J5" s="1294"/>
      <c r="K5" s="36"/>
      <c r="L5" s="36"/>
      <c r="M5" s="36"/>
      <c r="N5" s="36"/>
      <c r="O5" s="36"/>
      <c r="P5" s="36"/>
      <c r="Q5" s="36"/>
    </row>
    <row r="6" spans="1:17" ht="15.75" thickBot="1"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ht="29.25" customHeight="1">
      <c r="B7" s="1305" t="s">
        <v>167</v>
      </c>
      <c r="C7" s="1306"/>
      <c r="D7" s="294" t="s">
        <v>209</v>
      </c>
      <c r="E7" s="294" t="s">
        <v>331</v>
      </c>
      <c r="F7" s="294" t="s">
        <v>322</v>
      </c>
      <c r="G7" s="294" t="s">
        <v>229</v>
      </c>
      <c r="H7" s="379" t="s">
        <v>6</v>
      </c>
      <c r="I7" s="37"/>
      <c r="J7" s="37"/>
      <c r="K7" s="37"/>
      <c r="L7" s="37"/>
      <c r="M7" s="37"/>
      <c r="N7" s="37"/>
      <c r="O7" s="37"/>
      <c r="P7" s="37"/>
      <c r="Q7" s="37"/>
    </row>
    <row r="8" spans="1:17" ht="25.5" customHeight="1">
      <c r="B8" s="1307" t="s">
        <v>220</v>
      </c>
      <c r="C8" s="278" t="s">
        <v>413</v>
      </c>
      <c r="D8" s="472" t="s">
        <v>230</v>
      </c>
      <c r="E8" s="472" t="s">
        <v>230</v>
      </c>
      <c r="F8" s="472" t="s">
        <v>230</v>
      </c>
      <c r="G8" s="472" t="s">
        <v>230</v>
      </c>
      <c r="H8" s="595">
        <f>SUM(D8:G8)</f>
        <v>0</v>
      </c>
      <c r="I8" s="37"/>
      <c r="J8" s="37"/>
      <c r="K8" s="37"/>
      <c r="L8" s="37"/>
      <c r="M8" s="37"/>
      <c r="N8" s="37"/>
      <c r="O8" s="37"/>
      <c r="P8" s="37"/>
      <c r="Q8" s="37"/>
    </row>
    <row r="9" spans="1:17" ht="25.5" customHeight="1">
      <c r="B9" s="1308"/>
      <c r="C9" s="278" t="s">
        <v>404</v>
      </c>
      <c r="D9" s="472" t="s">
        <v>230</v>
      </c>
      <c r="E9" s="472" t="s">
        <v>230</v>
      </c>
      <c r="F9" s="472" t="s">
        <v>230</v>
      </c>
      <c r="G9" s="472" t="s">
        <v>230</v>
      </c>
      <c r="H9" s="595">
        <f t="shared" ref="H9:H19" si="0">SUM(D9:G9)</f>
        <v>0</v>
      </c>
      <c r="I9" s="37"/>
      <c r="J9" s="37"/>
      <c r="K9" s="37"/>
      <c r="L9" s="37"/>
      <c r="M9" s="37"/>
      <c r="N9" s="37"/>
      <c r="O9" s="37"/>
      <c r="P9" s="37"/>
      <c r="Q9" s="37"/>
    </row>
    <row r="10" spans="1:17" ht="25.5" customHeight="1">
      <c r="B10" s="1308"/>
      <c r="C10" s="278" t="s">
        <v>414</v>
      </c>
      <c r="D10" s="472" t="s">
        <v>230</v>
      </c>
      <c r="E10" s="472" t="s">
        <v>230</v>
      </c>
      <c r="F10" s="472" t="s">
        <v>230</v>
      </c>
      <c r="G10" s="472" t="s">
        <v>230</v>
      </c>
      <c r="H10" s="595">
        <f t="shared" si="0"/>
        <v>0</v>
      </c>
      <c r="I10" s="37"/>
      <c r="J10" s="37"/>
      <c r="K10" s="37"/>
      <c r="L10" s="37"/>
      <c r="M10" s="37"/>
      <c r="N10" s="37"/>
      <c r="O10" s="37"/>
      <c r="P10" s="37"/>
      <c r="Q10" s="37"/>
    </row>
    <row r="11" spans="1:17" ht="25.5" customHeight="1">
      <c r="B11" s="1308"/>
      <c r="C11" s="278" t="s">
        <v>351</v>
      </c>
      <c r="D11" s="472" t="s">
        <v>230</v>
      </c>
      <c r="E11" s="472" t="s">
        <v>230</v>
      </c>
      <c r="F11" s="472" t="s">
        <v>230</v>
      </c>
      <c r="G11" s="472" t="s">
        <v>230</v>
      </c>
      <c r="H11" s="595">
        <f t="shared" si="0"/>
        <v>0</v>
      </c>
      <c r="I11" s="37"/>
      <c r="J11" s="37"/>
      <c r="K11" s="37"/>
      <c r="L11" s="37"/>
      <c r="M11" s="37"/>
      <c r="N11" s="37"/>
      <c r="O11" s="37"/>
      <c r="P11" s="37"/>
      <c r="Q11" s="37"/>
    </row>
    <row r="12" spans="1:17" ht="25.5" customHeight="1">
      <c r="B12" s="1308"/>
      <c r="C12" s="278" t="s">
        <v>415</v>
      </c>
      <c r="D12" s="472" t="s">
        <v>230</v>
      </c>
      <c r="E12" s="472" t="s">
        <v>230</v>
      </c>
      <c r="F12" s="472" t="s">
        <v>230</v>
      </c>
      <c r="G12" s="472" t="s">
        <v>230</v>
      </c>
      <c r="H12" s="595">
        <f t="shared" si="0"/>
        <v>0</v>
      </c>
      <c r="I12" s="37"/>
      <c r="J12" s="37"/>
      <c r="K12" s="37"/>
      <c r="L12" s="37"/>
      <c r="M12" s="37"/>
      <c r="N12" s="37"/>
      <c r="O12" s="37"/>
      <c r="P12" s="37"/>
      <c r="Q12" s="37"/>
    </row>
    <row r="13" spans="1:17" ht="25.5" customHeight="1">
      <c r="B13" s="1308"/>
      <c r="C13" s="278" t="s">
        <v>211</v>
      </c>
      <c r="D13" s="472" t="s">
        <v>230</v>
      </c>
      <c r="E13" s="472" t="s">
        <v>230</v>
      </c>
      <c r="F13" s="472" t="s">
        <v>230</v>
      </c>
      <c r="G13" s="472" t="s">
        <v>230</v>
      </c>
      <c r="H13" s="595">
        <f t="shared" si="0"/>
        <v>0</v>
      </c>
      <c r="I13" s="37"/>
      <c r="J13" s="37"/>
      <c r="K13" s="37"/>
      <c r="L13" s="37"/>
      <c r="M13" s="37"/>
      <c r="N13" s="37"/>
      <c r="O13" s="37"/>
      <c r="P13" s="37"/>
      <c r="Q13" s="37"/>
    </row>
    <row r="14" spans="1:17" ht="25.5" customHeight="1">
      <c r="B14" s="1308"/>
      <c r="C14" s="278" t="s">
        <v>353</v>
      </c>
      <c r="D14" s="472" t="s">
        <v>230</v>
      </c>
      <c r="E14" s="472" t="s">
        <v>230</v>
      </c>
      <c r="F14" s="472" t="s">
        <v>230</v>
      </c>
      <c r="G14" s="472" t="s">
        <v>230</v>
      </c>
      <c r="H14" s="595">
        <f t="shared" si="0"/>
        <v>0</v>
      </c>
      <c r="I14" s="37"/>
      <c r="J14" s="37"/>
      <c r="K14" s="37"/>
      <c r="L14" s="37"/>
      <c r="M14" s="37"/>
      <c r="N14" s="37"/>
      <c r="O14" s="37"/>
      <c r="P14" s="37"/>
      <c r="Q14" s="37"/>
    </row>
    <row r="15" spans="1:17" ht="25.5" customHeight="1">
      <c r="B15" s="1308"/>
      <c r="C15" s="278" t="s">
        <v>354</v>
      </c>
      <c r="D15" s="472" t="s">
        <v>230</v>
      </c>
      <c r="E15" s="472" t="s">
        <v>230</v>
      </c>
      <c r="F15" s="472" t="s">
        <v>230</v>
      </c>
      <c r="G15" s="472" t="s">
        <v>230</v>
      </c>
      <c r="H15" s="595">
        <f t="shared" si="0"/>
        <v>0</v>
      </c>
      <c r="I15" s="37"/>
      <c r="J15" s="37"/>
      <c r="K15" s="37"/>
      <c r="L15" s="37"/>
      <c r="M15" s="37"/>
      <c r="N15" s="37"/>
      <c r="O15" s="37"/>
      <c r="P15" s="37"/>
      <c r="Q15" s="37"/>
    </row>
    <row r="16" spans="1:17" ht="25.5" customHeight="1">
      <c r="B16" s="1308"/>
      <c r="C16" s="278" t="s">
        <v>355</v>
      </c>
      <c r="D16" s="472" t="s">
        <v>230</v>
      </c>
      <c r="E16" s="472" t="s">
        <v>230</v>
      </c>
      <c r="F16" s="472" t="s">
        <v>230</v>
      </c>
      <c r="G16" s="472" t="s">
        <v>230</v>
      </c>
      <c r="H16" s="595">
        <f t="shared" si="0"/>
        <v>0</v>
      </c>
      <c r="I16" s="37"/>
      <c r="J16" s="37"/>
      <c r="K16" s="37"/>
      <c r="L16" s="37"/>
      <c r="M16" s="37"/>
      <c r="N16" s="37"/>
      <c r="O16" s="37"/>
      <c r="P16" s="37"/>
      <c r="Q16" s="37"/>
    </row>
    <row r="17" spans="2:17" ht="25.5" customHeight="1">
      <c r="B17" s="1308"/>
      <c r="C17" s="278" t="s">
        <v>416</v>
      </c>
      <c r="D17" s="472" t="s">
        <v>230</v>
      </c>
      <c r="E17" s="472" t="s">
        <v>230</v>
      </c>
      <c r="F17" s="472" t="s">
        <v>230</v>
      </c>
      <c r="G17" s="472" t="s">
        <v>230</v>
      </c>
      <c r="H17" s="595">
        <f t="shared" si="0"/>
        <v>0</v>
      </c>
      <c r="I17" s="37"/>
      <c r="J17" s="37"/>
      <c r="K17" s="37"/>
      <c r="L17" s="37"/>
      <c r="M17" s="37"/>
      <c r="N17" s="37"/>
      <c r="O17" s="37"/>
      <c r="P17" s="37"/>
      <c r="Q17" s="37"/>
    </row>
    <row r="18" spans="2:17" ht="25.5" customHeight="1">
      <c r="B18" s="1308"/>
      <c r="C18" s="278" t="s">
        <v>417</v>
      </c>
      <c r="D18" s="472" t="s">
        <v>230</v>
      </c>
      <c r="E18" s="472" t="s">
        <v>230</v>
      </c>
      <c r="F18" s="472" t="s">
        <v>230</v>
      </c>
      <c r="G18" s="472" t="s">
        <v>230</v>
      </c>
      <c r="H18" s="595">
        <f t="shared" si="0"/>
        <v>0</v>
      </c>
      <c r="I18" s="37"/>
      <c r="J18" s="37"/>
      <c r="K18" s="37"/>
      <c r="L18" s="37"/>
      <c r="M18" s="37"/>
      <c r="N18" s="37"/>
      <c r="O18" s="37"/>
      <c r="P18" s="37"/>
      <c r="Q18" s="37"/>
    </row>
    <row r="19" spans="2:17" ht="25.5" customHeight="1">
      <c r="B19" s="1308"/>
      <c r="C19" s="278" t="s">
        <v>468</v>
      </c>
      <c r="D19" s="472" t="s">
        <v>230</v>
      </c>
      <c r="E19" s="472" t="s">
        <v>230</v>
      </c>
      <c r="F19" s="472" t="s">
        <v>230</v>
      </c>
      <c r="G19" s="472" t="s">
        <v>230</v>
      </c>
      <c r="H19" s="595">
        <f t="shared" si="0"/>
        <v>0</v>
      </c>
      <c r="I19" s="37"/>
      <c r="J19" s="37"/>
      <c r="K19" s="37"/>
      <c r="L19" s="37"/>
      <c r="M19" s="37"/>
      <c r="N19" s="37"/>
      <c r="O19" s="37"/>
      <c r="P19" s="37"/>
      <c r="Q19" s="37"/>
    </row>
    <row r="20" spans="2:17" ht="25.5" customHeight="1" thickBot="1">
      <c r="B20" s="1309"/>
      <c r="C20" s="380" t="s">
        <v>114</v>
      </c>
      <c r="D20" s="596">
        <f>SUM(D8:D19)</f>
        <v>0</v>
      </c>
      <c r="E20" s="596">
        <f>SUM(E8:E19)</f>
        <v>0</v>
      </c>
      <c r="F20" s="596">
        <f>SUM(F8:F19)</f>
        <v>0</v>
      </c>
      <c r="G20" s="596">
        <f>SUM(G8:G19)</f>
        <v>0</v>
      </c>
      <c r="H20" s="597">
        <f>SUM(H8:H19)</f>
        <v>0</v>
      </c>
      <c r="I20" s="37"/>
      <c r="J20" s="37"/>
      <c r="K20" s="37"/>
      <c r="L20" s="37"/>
      <c r="M20" s="37"/>
      <c r="N20" s="37"/>
      <c r="O20" s="37"/>
      <c r="P20" s="37"/>
      <c r="Q20" s="37"/>
    </row>
    <row r="21" spans="2:17" ht="18">
      <c r="B21" s="280"/>
      <c r="C21" s="279"/>
    </row>
    <row r="22" spans="2:17" ht="27" customHeight="1" thickBot="1">
      <c r="B22" s="280"/>
      <c r="C22" s="280"/>
      <c r="D22" s="286"/>
      <c r="E22" s="286"/>
      <c r="F22" s="286"/>
      <c r="G22" s="286"/>
      <c r="H22" s="286"/>
    </row>
    <row r="23" spans="2:17" ht="27" customHeight="1">
      <c r="B23" s="281"/>
      <c r="C23" s="1303" t="s">
        <v>421</v>
      </c>
      <c r="D23" s="1301" t="s">
        <v>88</v>
      </c>
      <c r="E23" s="1302"/>
      <c r="F23" s="1298" t="s">
        <v>83</v>
      </c>
      <c r="G23" s="1299"/>
      <c r="H23" s="1299"/>
      <c r="I23" s="1299"/>
      <c r="J23" s="1300"/>
    </row>
    <row r="24" spans="2:17" ht="27" customHeight="1">
      <c r="B24" s="281"/>
      <c r="C24" s="1304"/>
      <c r="D24" s="285" t="s">
        <v>119</v>
      </c>
      <c r="E24" s="282" t="s">
        <v>66</v>
      </c>
      <c r="F24" s="283" t="s">
        <v>209</v>
      </c>
      <c r="G24" s="284" t="s">
        <v>331</v>
      </c>
      <c r="H24" s="284" t="s">
        <v>322</v>
      </c>
      <c r="I24" s="284" t="s">
        <v>229</v>
      </c>
      <c r="J24" s="282" t="s">
        <v>6</v>
      </c>
    </row>
    <row r="25" spans="2:17" ht="27" customHeight="1">
      <c r="B25" s="281"/>
      <c r="C25" s="295" t="s">
        <v>419</v>
      </c>
      <c r="D25" s="471"/>
      <c r="E25" s="473"/>
      <c r="F25" s="471"/>
      <c r="G25" s="472"/>
      <c r="H25" s="472"/>
      <c r="I25" s="472"/>
      <c r="J25" s="595">
        <f>SUM(F25:I25)</f>
        <v>0</v>
      </c>
    </row>
    <row r="26" spans="2:17" ht="27" customHeight="1" thickBot="1">
      <c r="B26" s="281"/>
      <c r="C26" s="811" t="s">
        <v>420</v>
      </c>
      <c r="D26" s="812"/>
      <c r="E26" s="512"/>
      <c r="F26" s="812"/>
      <c r="G26" s="813"/>
      <c r="H26" s="813"/>
      <c r="I26" s="813"/>
      <c r="J26" s="814">
        <f>SUM(F26:I26)</f>
        <v>0</v>
      </c>
    </row>
    <row r="27" spans="2:17" ht="27" customHeight="1" thickBot="1">
      <c r="B27" s="281"/>
      <c r="C27" s="818" t="s">
        <v>114</v>
      </c>
      <c r="D27" s="817">
        <f>SUM(D25:D26)</f>
        <v>0</v>
      </c>
      <c r="E27" s="816">
        <f>SUM(E25:E26)</f>
        <v>0</v>
      </c>
      <c r="F27" s="815">
        <f>SUM(F25:F26)</f>
        <v>0</v>
      </c>
      <c r="G27" s="815">
        <f t="shared" ref="G27:J27" si="1">SUM(G25:G26)</f>
        <v>0</v>
      </c>
      <c r="H27" s="815">
        <f t="shared" si="1"/>
        <v>0</v>
      </c>
      <c r="I27" s="815">
        <f t="shared" si="1"/>
        <v>0</v>
      </c>
      <c r="J27" s="815">
        <f t="shared" si="1"/>
        <v>0</v>
      </c>
    </row>
    <row r="28" spans="2:17" s="280" customFormat="1" ht="27" customHeight="1">
      <c r="B28" s="281"/>
    </row>
    <row r="29" spans="2:17" ht="27" customHeight="1">
      <c r="C29" s="38"/>
    </row>
    <row r="30" spans="2:17" s="144" customFormat="1" ht="15.75">
      <c r="B30" s="381" t="s">
        <v>70</v>
      </c>
      <c r="D30" s="209" t="s">
        <v>89</v>
      </c>
      <c r="E30" s="209"/>
      <c r="F30" s="209"/>
      <c r="I30" s="209" t="s">
        <v>72</v>
      </c>
    </row>
    <row r="31" spans="2:17" s="144" customFormat="1" ht="15.75">
      <c r="B31" s="381"/>
      <c r="D31" s="209"/>
      <c r="E31" s="209"/>
      <c r="F31" s="209"/>
      <c r="I31" s="209"/>
    </row>
    <row r="32" spans="2:17" s="144" customFormat="1" ht="15.75">
      <c r="B32" s="381" t="s">
        <v>543</v>
      </c>
      <c r="D32" s="381" t="s">
        <v>543</v>
      </c>
      <c r="E32" s="209"/>
      <c r="F32" s="209"/>
      <c r="I32" s="381" t="s">
        <v>100</v>
      </c>
    </row>
    <row r="33" s="277" customFormat="1"/>
    <row r="34" s="277" customFormat="1"/>
    <row r="35" s="277" customFormat="1"/>
    <row r="36" s="30" customFormat="1"/>
    <row r="37" s="30" customFormat="1"/>
    <row r="38" s="30" customFormat="1"/>
  </sheetData>
  <sheetProtection password="CF44" sheet="1" objects="1" scenarios="1" formatColumns="0" formatRows="0"/>
  <mergeCells count="10">
    <mergeCell ref="F23:J23"/>
    <mergeCell ref="D23:E23"/>
    <mergeCell ref="C23:C24"/>
    <mergeCell ref="B7:C7"/>
    <mergeCell ref="B8:B20"/>
    <mergeCell ref="D4:I4"/>
    <mergeCell ref="B5:J5"/>
    <mergeCell ref="A1:C1"/>
    <mergeCell ref="A2:C2"/>
    <mergeCell ref="A3:C3"/>
  </mergeCells>
  <conditionalFormatting sqref="D25:I26 D8:G19">
    <cfRule type="cellIs" dxfId="7" priority="2" operator="equal">
      <formula>"NA"</formula>
    </cfRule>
  </conditionalFormatting>
  <printOptions horizontalCentered="1"/>
  <pageMargins left="0.25" right="0.25" top="0.25" bottom="0.25" header="0.3" footer="0.3"/>
  <pageSetup paperSize="9" scale="69" orientation="landscape" r:id="rId1"/>
  <headerFooter>
    <oddFooter>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C000"/>
    <pageSetUpPr fitToPage="1"/>
  </sheetPr>
  <dimension ref="A1:G23"/>
  <sheetViews>
    <sheetView rightToLeft="1" tabSelected="1" view="pageBreakPreview" topLeftCell="A7" zoomScaleNormal="100" zoomScaleSheetLayoutView="100" workbookViewId="0">
      <selection activeCell="E9" sqref="E9"/>
    </sheetView>
  </sheetViews>
  <sheetFormatPr defaultRowHeight="14.25"/>
  <cols>
    <col min="1" max="1" width="23.75" customWidth="1"/>
    <col min="2" max="6" width="13.875" customWidth="1"/>
    <col min="7" max="7" width="8.875" customWidth="1"/>
    <col min="256" max="256" width="6" customWidth="1"/>
    <col min="257" max="257" width="23.75" customWidth="1"/>
    <col min="258" max="259" width="10.625" customWidth="1"/>
    <col min="260" max="260" width="22" customWidth="1"/>
    <col min="512" max="512" width="6" customWidth="1"/>
    <col min="513" max="513" width="23.75" customWidth="1"/>
    <col min="514" max="515" width="10.625" customWidth="1"/>
    <col min="516" max="516" width="22" customWidth="1"/>
    <col min="768" max="768" width="6" customWidth="1"/>
    <col min="769" max="769" width="23.75" customWidth="1"/>
    <col min="770" max="771" width="10.625" customWidth="1"/>
    <col min="772" max="772" width="22" customWidth="1"/>
    <col min="1024" max="1024" width="6" customWidth="1"/>
    <col min="1025" max="1025" width="23.75" customWidth="1"/>
    <col min="1026" max="1027" width="10.625" customWidth="1"/>
    <col min="1028" max="1028" width="22" customWidth="1"/>
    <col min="1280" max="1280" width="6" customWidth="1"/>
    <col min="1281" max="1281" width="23.75" customWidth="1"/>
    <col min="1282" max="1283" width="10.625" customWidth="1"/>
    <col min="1284" max="1284" width="22" customWidth="1"/>
    <col min="1536" max="1536" width="6" customWidth="1"/>
    <col min="1537" max="1537" width="23.75" customWidth="1"/>
    <col min="1538" max="1539" width="10.625" customWidth="1"/>
    <col min="1540" max="1540" width="22" customWidth="1"/>
    <col min="1792" max="1792" width="6" customWidth="1"/>
    <col min="1793" max="1793" width="23.75" customWidth="1"/>
    <col min="1794" max="1795" width="10.625" customWidth="1"/>
    <col min="1796" max="1796" width="22" customWidth="1"/>
    <col min="2048" max="2048" width="6" customWidth="1"/>
    <col min="2049" max="2049" width="23.75" customWidth="1"/>
    <col min="2050" max="2051" width="10.625" customWidth="1"/>
    <col min="2052" max="2052" width="22" customWidth="1"/>
    <col min="2304" max="2304" width="6" customWidth="1"/>
    <col min="2305" max="2305" width="23.75" customWidth="1"/>
    <col min="2306" max="2307" width="10.625" customWidth="1"/>
    <col min="2308" max="2308" width="22" customWidth="1"/>
    <col min="2560" max="2560" width="6" customWidth="1"/>
    <col min="2561" max="2561" width="23.75" customWidth="1"/>
    <col min="2562" max="2563" width="10.625" customWidth="1"/>
    <col min="2564" max="2564" width="22" customWidth="1"/>
    <col min="2816" max="2816" width="6" customWidth="1"/>
    <col min="2817" max="2817" width="23.75" customWidth="1"/>
    <col min="2818" max="2819" width="10.625" customWidth="1"/>
    <col min="2820" max="2820" width="22" customWidth="1"/>
    <col min="3072" max="3072" width="6" customWidth="1"/>
    <col min="3073" max="3073" width="23.75" customWidth="1"/>
    <col min="3074" max="3075" width="10.625" customWidth="1"/>
    <col min="3076" max="3076" width="22" customWidth="1"/>
    <col min="3328" max="3328" width="6" customWidth="1"/>
    <col min="3329" max="3329" width="23.75" customWidth="1"/>
    <col min="3330" max="3331" width="10.625" customWidth="1"/>
    <col min="3332" max="3332" width="22" customWidth="1"/>
    <col min="3584" max="3584" width="6" customWidth="1"/>
    <col min="3585" max="3585" width="23.75" customWidth="1"/>
    <col min="3586" max="3587" width="10.625" customWidth="1"/>
    <col min="3588" max="3588" width="22" customWidth="1"/>
    <col min="3840" max="3840" width="6" customWidth="1"/>
    <col min="3841" max="3841" width="23.75" customWidth="1"/>
    <col min="3842" max="3843" width="10.625" customWidth="1"/>
    <col min="3844" max="3844" width="22" customWidth="1"/>
    <col min="4096" max="4096" width="6" customWidth="1"/>
    <col min="4097" max="4097" width="23.75" customWidth="1"/>
    <col min="4098" max="4099" width="10.625" customWidth="1"/>
    <col min="4100" max="4100" width="22" customWidth="1"/>
    <col min="4352" max="4352" width="6" customWidth="1"/>
    <col min="4353" max="4353" width="23.75" customWidth="1"/>
    <col min="4354" max="4355" width="10.625" customWidth="1"/>
    <col min="4356" max="4356" width="22" customWidth="1"/>
    <col min="4608" max="4608" width="6" customWidth="1"/>
    <col min="4609" max="4609" width="23.75" customWidth="1"/>
    <col min="4610" max="4611" width="10.625" customWidth="1"/>
    <col min="4612" max="4612" width="22" customWidth="1"/>
    <col min="4864" max="4864" width="6" customWidth="1"/>
    <col min="4865" max="4865" width="23.75" customWidth="1"/>
    <col min="4866" max="4867" width="10.625" customWidth="1"/>
    <col min="4868" max="4868" width="22" customWidth="1"/>
    <col min="5120" max="5120" width="6" customWidth="1"/>
    <col min="5121" max="5121" width="23.75" customWidth="1"/>
    <col min="5122" max="5123" width="10.625" customWidth="1"/>
    <col min="5124" max="5124" width="22" customWidth="1"/>
    <col min="5376" max="5376" width="6" customWidth="1"/>
    <col min="5377" max="5377" width="23.75" customWidth="1"/>
    <col min="5378" max="5379" width="10.625" customWidth="1"/>
    <col min="5380" max="5380" width="22" customWidth="1"/>
    <col min="5632" max="5632" width="6" customWidth="1"/>
    <col min="5633" max="5633" width="23.75" customWidth="1"/>
    <col min="5634" max="5635" width="10.625" customWidth="1"/>
    <col min="5636" max="5636" width="22" customWidth="1"/>
    <col min="5888" max="5888" width="6" customWidth="1"/>
    <col min="5889" max="5889" width="23.75" customWidth="1"/>
    <col min="5890" max="5891" width="10.625" customWidth="1"/>
    <col min="5892" max="5892" width="22" customWidth="1"/>
    <col min="6144" max="6144" width="6" customWidth="1"/>
    <col min="6145" max="6145" width="23.75" customWidth="1"/>
    <col min="6146" max="6147" width="10.625" customWidth="1"/>
    <col min="6148" max="6148" width="22" customWidth="1"/>
    <col min="6400" max="6400" width="6" customWidth="1"/>
    <col min="6401" max="6401" width="23.75" customWidth="1"/>
    <col min="6402" max="6403" width="10.625" customWidth="1"/>
    <col min="6404" max="6404" width="22" customWidth="1"/>
    <col min="6656" max="6656" width="6" customWidth="1"/>
    <col min="6657" max="6657" width="23.75" customWidth="1"/>
    <col min="6658" max="6659" width="10.625" customWidth="1"/>
    <col min="6660" max="6660" width="22" customWidth="1"/>
    <col min="6912" max="6912" width="6" customWidth="1"/>
    <col min="6913" max="6913" width="23.75" customWidth="1"/>
    <col min="6914" max="6915" width="10.625" customWidth="1"/>
    <col min="6916" max="6916" width="22" customWidth="1"/>
    <col min="7168" max="7168" width="6" customWidth="1"/>
    <col min="7169" max="7169" width="23.75" customWidth="1"/>
    <col min="7170" max="7171" width="10.625" customWidth="1"/>
    <col min="7172" max="7172" width="22" customWidth="1"/>
    <col min="7424" max="7424" width="6" customWidth="1"/>
    <col min="7425" max="7425" width="23.75" customWidth="1"/>
    <col min="7426" max="7427" width="10.625" customWidth="1"/>
    <col min="7428" max="7428" width="22" customWidth="1"/>
    <col min="7680" max="7680" width="6" customWidth="1"/>
    <col min="7681" max="7681" width="23.75" customWidth="1"/>
    <col min="7682" max="7683" width="10.625" customWidth="1"/>
    <col min="7684" max="7684" width="22" customWidth="1"/>
    <col min="7936" max="7936" width="6" customWidth="1"/>
    <col min="7937" max="7937" width="23.75" customWidth="1"/>
    <col min="7938" max="7939" width="10.625" customWidth="1"/>
    <col min="7940" max="7940" width="22" customWidth="1"/>
    <col min="8192" max="8192" width="6" customWidth="1"/>
    <col min="8193" max="8193" width="23.75" customWidth="1"/>
    <col min="8194" max="8195" width="10.625" customWidth="1"/>
    <col min="8196" max="8196" width="22" customWidth="1"/>
    <col min="8448" max="8448" width="6" customWidth="1"/>
    <col min="8449" max="8449" width="23.75" customWidth="1"/>
    <col min="8450" max="8451" width="10.625" customWidth="1"/>
    <col min="8452" max="8452" width="22" customWidth="1"/>
    <col min="8704" max="8704" width="6" customWidth="1"/>
    <col min="8705" max="8705" width="23.75" customWidth="1"/>
    <col min="8706" max="8707" width="10.625" customWidth="1"/>
    <col min="8708" max="8708" width="22" customWidth="1"/>
    <col min="8960" max="8960" width="6" customWidth="1"/>
    <col min="8961" max="8961" width="23.75" customWidth="1"/>
    <col min="8962" max="8963" width="10.625" customWidth="1"/>
    <col min="8964" max="8964" width="22" customWidth="1"/>
    <col min="9216" max="9216" width="6" customWidth="1"/>
    <col min="9217" max="9217" width="23.75" customWidth="1"/>
    <col min="9218" max="9219" width="10.625" customWidth="1"/>
    <col min="9220" max="9220" width="22" customWidth="1"/>
    <col min="9472" max="9472" width="6" customWidth="1"/>
    <col min="9473" max="9473" width="23.75" customWidth="1"/>
    <col min="9474" max="9475" width="10.625" customWidth="1"/>
    <col min="9476" max="9476" width="22" customWidth="1"/>
    <col min="9728" max="9728" width="6" customWidth="1"/>
    <col min="9729" max="9729" width="23.75" customWidth="1"/>
    <col min="9730" max="9731" width="10.625" customWidth="1"/>
    <col min="9732" max="9732" width="22" customWidth="1"/>
    <col min="9984" max="9984" width="6" customWidth="1"/>
    <col min="9985" max="9985" width="23.75" customWidth="1"/>
    <col min="9986" max="9987" width="10.625" customWidth="1"/>
    <col min="9988" max="9988" width="22" customWidth="1"/>
    <col min="10240" max="10240" width="6" customWidth="1"/>
    <col min="10241" max="10241" width="23.75" customWidth="1"/>
    <col min="10242" max="10243" width="10.625" customWidth="1"/>
    <col min="10244" max="10244" width="22" customWidth="1"/>
    <col min="10496" max="10496" width="6" customWidth="1"/>
    <col min="10497" max="10497" width="23.75" customWidth="1"/>
    <col min="10498" max="10499" width="10.625" customWidth="1"/>
    <col min="10500" max="10500" width="22" customWidth="1"/>
    <col min="10752" max="10752" width="6" customWidth="1"/>
    <col min="10753" max="10753" width="23.75" customWidth="1"/>
    <col min="10754" max="10755" width="10.625" customWidth="1"/>
    <col min="10756" max="10756" width="22" customWidth="1"/>
    <col min="11008" max="11008" width="6" customWidth="1"/>
    <col min="11009" max="11009" width="23.75" customWidth="1"/>
    <col min="11010" max="11011" width="10.625" customWidth="1"/>
    <col min="11012" max="11012" width="22" customWidth="1"/>
    <col min="11264" max="11264" width="6" customWidth="1"/>
    <col min="11265" max="11265" width="23.75" customWidth="1"/>
    <col min="11266" max="11267" width="10.625" customWidth="1"/>
    <col min="11268" max="11268" width="22" customWidth="1"/>
    <col min="11520" max="11520" width="6" customWidth="1"/>
    <col min="11521" max="11521" width="23.75" customWidth="1"/>
    <col min="11522" max="11523" width="10.625" customWidth="1"/>
    <col min="11524" max="11524" width="22" customWidth="1"/>
    <col min="11776" max="11776" width="6" customWidth="1"/>
    <col min="11777" max="11777" width="23.75" customWidth="1"/>
    <col min="11778" max="11779" width="10.625" customWidth="1"/>
    <col min="11780" max="11780" width="22" customWidth="1"/>
    <col min="12032" max="12032" width="6" customWidth="1"/>
    <col min="12033" max="12033" width="23.75" customWidth="1"/>
    <col min="12034" max="12035" width="10.625" customWidth="1"/>
    <col min="12036" max="12036" width="22" customWidth="1"/>
    <col min="12288" max="12288" width="6" customWidth="1"/>
    <col min="12289" max="12289" width="23.75" customWidth="1"/>
    <col min="12290" max="12291" width="10.625" customWidth="1"/>
    <col min="12292" max="12292" width="22" customWidth="1"/>
    <col min="12544" max="12544" width="6" customWidth="1"/>
    <col min="12545" max="12545" width="23.75" customWidth="1"/>
    <col min="12546" max="12547" width="10.625" customWidth="1"/>
    <col min="12548" max="12548" width="22" customWidth="1"/>
    <col min="12800" max="12800" width="6" customWidth="1"/>
    <col min="12801" max="12801" width="23.75" customWidth="1"/>
    <col min="12802" max="12803" width="10.625" customWidth="1"/>
    <col min="12804" max="12804" width="22" customWidth="1"/>
    <col min="13056" max="13056" width="6" customWidth="1"/>
    <col min="13057" max="13057" width="23.75" customWidth="1"/>
    <col min="13058" max="13059" width="10.625" customWidth="1"/>
    <col min="13060" max="13060" width="22" customWidth="1"/>
    <col min="13312" max="13312" width="6" customWidth="1"/>
    <col min="13313" max="13313" width="23.75" customWidth="1"/>
    <col min="13314" max="13315" width="10.625" customWidth="1"/>
    <col min="13316" max="13316" width="22" customWidth="1"/>
    <col min="13568" max="13568" width="6" customWidth="1"/>
    <col min="13569" max="13569" width="23.75" customWidth="1"/>
    <col min="13570" max="13571" width="10.625" customWidth="1"/>
    <col min="13572" max="13572" width="22" customWidth="1"/>
    <col min="13824" max="13824" width="6" customWidth="1"/>
    <col min="13825" max="13825" width="23.75" customWidth="1"/>
    <col min="13826" max="13827" width="10.625" customWidth="1"/>
    <col min="13828" max="13828" width="22" customWidth="1"/>
    <col min="14080" max="14080" width="6" customWidth="1"/>
    <col min="14081" max="14081" width="23.75" customWidth="1"/>
    <col min="14082" max="14083" width="10.625" customWidth="1"/>
    <col min="14084" max="14084" width="22" customWidth="1"/>
    <col min="14336" max="14336" width="6" customWidth="1"/>
    <col min="14337" max="14337" width="23.75" customWidth="1"/>
    <col min="14338" max="14339" width="10.625" customWidth="1"/>
    <col min="14340" max="14340" width="22" customWidth="1"/>
    <col min="14592" max="14592" width="6" customWidth="1"/>
    <col min="14593" max="14593" width="23.75" customWidth="1"/>
    <col min="14594" max="14595" width="10.625" customWidth="1"/>
    <col min="14596" max="14596" width="22" customWidth="1"/>
    <col min="14848" max="14848" width="6" customWidth="1"/>
    <col min="14849" max="14849" width="23.75" customWidth="1"/>
    <col min="14850" max="14851" width="10.625" customWidth="1"/>
    <col min="14852" max="14852" width="22" customWidth="1"/>
    <col min="15104" max="15104" width="6" customWidth="1"/>
    <col min="15105" max="15105" width="23.75" customWidth="1"/>
    <col min="15106" max="15107" width="10.625" customWidth="1"/>
    <col min="15108" max="15108" width="22" customWidth="1"/>
    <col min="15360" max="15360" width="6" customWidth="1"/>
    <col min="15361" max="15361" width="23.75" customWidth="1"/>
    <col min="15362" max="15363" width="10.625" customWidth="1"/>
    <col min="15364" max="15364" width="22" customWidth="1"/>
    <col min="15616" max="15616" width="6" customWidth="1"/>
    <col min="15617" max="15617" width="23.75" customWidth="1"/>
    <col min="15618" max="15619" width="10.625" customWidth="1"/>
    <col min="15620" max="15620" width="22" customWidth="1"/>
    <col min="15872" max="15872" width="6" customWidth="1"/>
    <col min="15873" max="15873" width="23.75" customWidth="1"/>
    <col min="15874" max="15875" width="10.625" customWidth="1"/>
    <col min="15876" max="15876" width="22" customWidth="1"/>
    <col min="16128" max="16128" width="6" customWidth="1"/>
    <col min="16129" max="16129" width="23.75" customWidth="1"/>
    <col min="16130" max="16131" width="10.625" customWidth="1"/>
    <col min="16132" max="16132" width="22" customWidth="1"/>
  </cols>
  <sheetData>
    <row r="1" spans="1:7" ht="21" customHeight="1">
      <c r="A1" s="988" t="s">
        <v>1</v>
      </c>
      <c r="B1" s="988"/>
      <c r="C1" s="383"/>
      <c r="D1" s="2"/>
    </row>
    <row r="2" spans="1:7" ht="18">
      <c r="A2" s="989" t="s">
        <v>0</v>
      </c>
      <c r="B2" s="989"/>
      <c r="C2" s="210"/>
      <c r="D2" s="2"/>
    </row>
    <row r="3" spans="1:7" ht="18.75" thickBot="1">
      <c r="A3" s="990" t="s">
        <v>548</v>
      </c>
      <c r="B3" s="1310"/>
      <c r="C3" s="465"/>
      <c r="D3" s="2"/>
    </row>
    <row r="4" spans="1:7" ht="16.5" thickBot="1">
      <c r="A4" s="623"/>
      <c r="B4" s="1316" t="s">
        <v>409</v>
      </c>
      <c r="C4" s="1317"/>
      <c r="D4" s="1018" t="s">
        <v>762</v>
      </c>
      <c r="E4" s="1019"/>
      <c r="F4" s="1020"/>
    </row>
    <row r="5" spans="1:7" ht="46.5" customHeight="1" thickBot="1">
      <c r="A5" s="1321" t="s">
        <v>769</v>
      </c>
      <c r="B5" s="1321"/>
      <c r="C5" s="1321"/>
      <c r="D5" s="1321"/>
      <c r="E5" s="1321"/>
      <c r="F5" s="1321"/>
      <c r="G5" s="1321"/>
    </row>
    <row r="6" spans="1:7" ht="29.25" customHeight="1">
      <c r="A6" s="1311" t="s">
        <v>2</v>
      </c>
      <c r="B6" s="1315" t="s">
        <v>88</v>
      </c>
      <c r="C6" s="1315"/>
      <c r="D6" s="1313" t="s">
        <v>6</v>
      </c>
      <c r="E6" s="20"/>
    </row>
    <row r="7" spans="1:7" ht="29.25" customHeight="1">
      <c r="A7" s="1312"/>
      <c r="B7" s="612" t="s">
        <v>119</v>
      </c>
      <c r="C7" s="612" t="s">
        <v>66</v>
      </c>
      <c r="D7" s="1314"/>
      <c r="E7" s="20"/>
    </row>
    <row r="8" spans="1:7" ht="38.25" customHeight="1">
      <c r="A8" s="613" t="s">
        <v>128</v>
      </c>
      <c r="B8" s="472">
        <v>1</v>
      </c>
      <c r="C8" s="472">
        <v>1</v>
      </c>
      <c r="D8" s="598">
        <f>SUM(B8:C8)</f>
        <v>2</v>
      </c>
      <c r="E8" s="20"/>
    </row>
    <row r="9" spans="1:7" ht="38.25" customHeight="1">
      <c r="A9" s="613" t="s">
        <v>129</v>
      </c>
      <c r="B9" s="472" t="s">
        <v>230</v>
      </c>
      <c r="C9" s="472" t="s">
        <v>230</v>
      </c>
      <c r="D9" s="598">
        <f>SUM(B9:C9)</f>
        <v>0</v>
      </c>
      <c r="E9" s="20"/>
    </row>
    <row r="10" spans="1:7" ht="38.25" customHeight="1">
      <c r="A10" s="613" t="s">
        <v>130</v>
      </c>
      <c r="B10" s="472" t="s">
        <v>230</v>
      </c>
      <c r="C10" s="472" t="s">
        <v>230</v>
      </c>
      <c r="D10" s="598">
        <f>SUM(B10:C10)</f>
        <v>0</v>
      </c>
      <c r="E10" s="20"/>
    </row>
    <row r="11" spans="1:7" ht="29.25" customHeight="1" thickBot="1">
      <c r="A11" s="112" t="s">
        <v>248</v>
      </c>
      <c r="B11" s="599">
        <f>SUM(B8:B10)</f>
        <v>1</v>
      </c>
      <c r="C11" s="599">
        <f>SUM(C8:C10)</f>
        <v>1</v>
      </c>
      <c r="D11" s="600">
        <f>SUM(D8:D10)</f>
        <v>2</v>
      </c>
      <c r="E11" s="20"/>
    </row>
    <row r="12" spans="1:7" ht="29.25" customHeight="1">
      <c r="A12" s="1311" t="s">
        <v>127</v>
      </c>
      <c r="B12" s="1318" t="s">
        <v>35</v>
      </c>
      <c r="C12" s="1319"/>
      <c r="D12" s="1319"/>
      <c r="E12" s="1320"/>
      <c r="F12" s="1313" t="s">
        <v>212</v>
      </c>
    </row>
    <row r="13" spans="1:7" ht="29.25" customHeight="1">
      <c r="A13" s="1312"/>
      <c r="B13" s="612" t="s">
        <v>209</v>
      </c>
      <c r="C13" s="612" t="s">
        <v>331</v>
      </c>
      <c r="D13" s="612" t="s">
        <v>322</v>
      </c>
      <c r="E13" s="612" t="s">
        <v>229</v>
      </c>
      <c r="F13" s="1314"/>
    </row>
    <row r="14" spans="1:7" ht="38.25" customHeight="1">
      <c r="A14" s="613" t="s">
        <v>131</v>
      </c>
      <c r="B14" s="472">
        <v>0</v>
      </c>
      <c r="C14" s="472">
        <v>0</v>
      </c>
      <c r="D14" s="472">
        <v>0</v>
      </c>
      <c r="E14" s="472">
        <v>0</v>
      </c>
      <c r="F14" s="598">
        <f>SUM(B14:E14)</f>
        <v>0</v>
      </c>
    </row>
    <row r="15" spans="1:7" ht="38.25" customHeight="1">
      <c r="A15" s="613" t="s">
        <v>132</v>
      </c>
      <c r="B15" s="472" t="s">
        <v>230</v>
      </c>
      <c r="C15" s="472" t="s">
        <v>230</v>
      </c>
      <c r="D15" s="472" t="s">
        <v>230</v>
      </c>
      <c r="E15" s="472" t="s">
        <v>230</v>
      </c>
      <c r="F15" s="598">
        <f t="shared" ref="F15:F16" si="0">SUM(B15:E15)</f>
        <v>0</v>
      </c>
    </row>
    <row r="16" spans="1:7" ht="38.25" customHeight="1" thickBot="1">
      <c r="A16" s="112" t="s">
        <v>133</v>
      </c>
      <c r="B16" s="472" t="s">
        <v>230</v>
      </c>
      <c r="C16" s="472" t="s">
        <v>230</v>
      </c>
      <c r="D16" s="472" t="s">
        <v>230</v>
      </c>
      <c r="E16" s="472" t="s">
        <v>230</v>
      </c>
      <c r="F16" s="600">
        <f t="shared" si="0"/>
        <v>0</v>
      </c>
    </row>
    <row r="17" spans="1:6" ht="15.75">
      <c r="A17" s="29"/>
      <c r="B17" s="67"/>
      <c r="C17" s="67"/>
      <c r="D17" s="67"/>
      <c r="E17" s="20"/>
    </row>
    <row r="18" spans="1:6" ht="15.75">
      <c r="A18" s="29"/>
      <c r="B18" s="67"/>
      <c r="C18" s="67"/>
      <c r="D18" s="67"/>
      <c r="E18" s="20"/>
    </row>
    <row r="19" spans="1:6" s="421" customFormat="1" ht="15.75">
      <c r="A19" s="448" t="s">
        <v>91</v>
      </c>
      <c r="C19" s="448" t="s">
        <v>294</v>
      </c>
      <c r="F19" s="448" t="s">
        <v>92</v>
      </c>
    </row>
    <row r="20" spans="1:6" s="421" customFormat="1" ht="15.75">
      <c r="A20" s="448"/>
      <c r="C20" s="448"/>
      <c r="F20" s="448"/>
    </row>
    <row r="21" spans="1:6" s="421" customFormat="1" ht="15.75">
      <c r="A21" s="448" t="s">
        <v>100</v>
      </c>
      <c r="C21" s="448" t="s">
        <v>100</v>
      </c>
      <c r="F21" s="448" t="s">
        <v>100</v>
      </c>
    </row>
    <row r="22" spans="1:6" s="61" customFormat="1"/>
    <row r="23" spans="1:6" s="61" customFormat="1"/>
  </sheetData>
  <sheetProtection password="CF44" sheet="1" objects="1" scenarios="1" formatColumns="0" formatRows="0"/>
  <mergeCells count="12">
    <mergeCell ref="A1:B1"/>
    <mergeCell ref="A2:B2"/>
    <mergeCell ref="A3:B3"/>
    <mergeCell ref="A12:A13"/>
    <mergeCell ref="F12:F13"/>
    <mergeCell ref="A6:A7"/>
    <mergeCell ref="B6:C6"/>
    <mergeCell ref="D6:D7"/>
    <mergeCell ref="B4:C4"/>
    <mergeCell ref="D4:F4"/>
    <mergeCell ref="B12:E12"/>
    <mergeCell ref="A5:G5"/>
  </mergeCells>
  <conditionalFormatting sqref="B8:C10">
    <cfRule type="cellIs" dxfId="6" priority="4" operator="equal">
      <formula>"NA"</formula>
    </cfRule>
  </conditionalFormatting>
  <conditionalFormatting sqref="B14:E16">
    <cfRule type="cellIs" dxfId="5" priority="1" operator="equal">
      <formula>"NA"</formula>
    </cfRule>
  </conditionalFormatting>
  <printOptions horizontalCentered="1" verticalCentered="1"/>
  <pageMargins left="0.5" right="0.42" top="0.5" bottom="0.5" header="0.3" footer="0.3"/>
  <pageSetup paperSize="9" scale="90" orientation="landscape" r:id="rId1"/>
  <headerFoot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C000"/>
  </sheetPr>
  <dimension ref="A1:I42"/>
  <sheetViews>
    <sheetView rightToLeft="1" view="pageBreakPreview" topLeftCell="A16" zoomScale="85" zoomScaleSheetLayoutView="85" workbookViewId="0">
      <selection activeCell="F21" sqref="F21"/>
    </sheetView>
  </sheetViews>
  <sheetFormatPr defaultRowHeight="14.25"/>
  <cols>
    <col min="1" max="1" width="37.625" customWidth="1"/>
    <col min="2" max="7" width="12.5" customWidth="1"/>
  </cols>
  <sheetData>
    <row r="1" spans="1:9" ht="15.75">
      <c r="A1" s="988" t="s">
        <v>1</v>
      </c>
      <c r="B1" s="988"/>
    </row>
    <row r="2" spans="1:9" ht="15.75">
      <c r="A2" s="989" t="s">
        <v>0</v>
      </c>
      <c r="B2" s="989"/>
    </row>
    <row r="3" spans="1:9" ht="51" customHeight="1" thickBot="1">
      <c r="A3" s="990" t="s">
        <v>548</v>
      </c>
      <c r="B3" s="990"/>
    </row>
    <row r="4" spans="1:9" s="61" customFormat="1" ht="20.25" customHeight="1" thickBot="1">
      <c r="A4" s="424" t="s">
        <v>409</v>
      </c>
      <c r="B4" s="1018"/>
      <c r="C4" s="1019"/>
      <c r="D4" s="1019"/>
      <c r="E4" s="1020"/>
    </row>
    <row r="5" spans="1:9" s="61" customFormat="1" ht="54" customHeight="1">
      <c r="A5" s="1338" t="s">
        <v>770</v>
      </c>
      <c r="B5" s="1338"/>
      <c r="C5" s="1338"/>
      <c r="D5" s="1338"/>
      <c r="E5" s="1338"/>
      <c r="F5" s="1338"/>
      <c r="G5" s="1338"/>
      <c r="H5" s="456"/>
    </row>
    <row r="6" spans="1:9" ht="20.25" customHeight="1">
      <c r="F6" s="17"/>
      <c r="G6" s="17"/>
      <c r="H6" s="17"/>
      <c r="I6" s="17"/>
    </row>
    <row r="7" spans="1:9" ht="31.5" customHeight="1" thickBot="1">
      <c r="A7" s="1333" t="s">
        <v>549</v>
      </c>
      <c r="B7" s="1334"/>
      <c r="C7" s="1334"/>
      <c r="D7" s="1334"/>
      <c r="E7" s="1335"/>
    </row>
    <row r="8" spans="1:9" ht="30.75" customHeight="1">
      <c r="A8" s="331" t="s">
        <v>422</v>
      </c>
      <c r="B8" s="330" t="s">
        <v>119</v>
      </c>
      <c r="C8" s="254" t="s">
        <v>337</v>
      </c>
      <c r="D8" s="330" t="s">
        <v>334</v>
      </c>
      <c r="E8" s="253" t="s">
        <v>199</v>
      </c>
    </row>
    <row r="9" spans="1:9" ht="30.75" customHeight="1">
      <c r="A9" s="349" t="s">
        <v>429</v>
      </c>
      <c r="B9" s="472">
        <v>4</v>
      </c>
      <c r="C9" s="472">
        <v>1</v>
      </c>
      <c r="D9" s="472">
        <v>0</v>
      </c>
      <c r="E9" s="498">
        <f>SUM(B9:D9)</f>
        <v>5</v>
      </c>
    </row>
    <row r="10" spans="1:9" ht="30.75" customHeight="1">
      <c r="A10" s="349" t="s">
        <v>430</v>
      </c>
      <c r="B10" s="472">
        <v>3</v>
      </c>
      <c r="C10" s="472">
        <v>0</v>
      </c>
      <c r="D10" s="472">
        <v>0</v>
      </c>
      <c r="E10" s="498">
        <f t="shared" ref="E10:E17" si="0">SUM(B10:D10)</f>
        <v>3</v>
      </c>
    </row>
    <row r="11" spans="1:9" ht="30.75" customHeight="1">
      <c r="A11" s="349" t="s">
        <v>431</v>
      </c>
      <c r="B11" s="472" t="s">
        <v>230</v>
      </c>
      <c r="C11" s="472" t="s">
        <v>230</v>
      </c>
      <c r="D11" s="472" t="s">
        <v>230</v>
      </c>
      <c r="E11" s="498">
        <f t="shared" si="0"/>
        <v>0</v>
      </c>
    </row>
    <row r="12" spans="1:9" ht="30.75" customHeight="1">
      <c r="A12" s="349" t="s">
        <v>432</v>
      </c>
      <c r="B12" s="472" t="s">
        <v>230</v>
      </c>
      <c r="C12" s="472" t="s">
        <v>230</v>
      </c>
      <c r="D12" s="472" t="s">
        <v>230</v>
      </c>
      <c r="E12" s="498">
        <f t="shared" si="0"/>
        <v>0</v>
      </c>
    </row>
    <row r="13" spans="1:9" ht="30.75" customHeight="1">
      <c r="A13" s="126" t="s">
        <v>433</v>
      </c>
      <c r="B13" s="472" t="s">
        <v>230</v>
      </c>
      <c r="C13" s="472" t="s">
        <v>230</v>
      </c>
      <c r="D13" s="472" t="s">
        <v>230</v>
      </c>
      <c r="E13" s="498">
        <f t="shared" si="0"/>
        <v>0</v>
      </c>
    </row>
    <row r="14" spans="1:9" ht="30.75" customHeight="1">
      <c r="A14" s="126" t="s">
        <v>434</v>
      </c>
      <c r="B14" s="472" t="s">
        <v>230</v>
      </c>
      <c r="C14" s="472" t="s">
        <v>230</v>
      </c>
      <c r="D14" s="472" t="s">
        <v>230</v>
      </c>
      <c r="E14" s="498">
        <f t="shared" si="0"/>
        <v>0</v>
      </c>
    </row>
    <row r="15" spans="1:9" ht="30.75" customHeight="1">
      <c r="A15" s="391" t="s">
        <v>335</v>
      </c>
      <c r="B15" s="472" t="s">
        <v>230</v>
      </c>
      <c r="C15" s="472" t="s">
        <v>230</v>
      </c>
      <c r="D15" s="472" t="s">
        <v>230</v>
      </c>
      <c r="E15" s="498">
        <f t="shared" si="0"/>
        <v>0</v>
      </c>
    </row>
    <row r="16" spans="1:9" ht="30.75" customHeight="1">
      <c r="A16" s="391" t="s">
        <v>338</v>
      </c>
      <c r="B16" s="472" t="s">
        <v>230</v>
      </c>
      <c r="C16" s="472" t="s">
        <v>230</v>
      </c>
      <c r="D16" s="472" t="s">
        <v>230</v>
      </c>
      <c r="E16" s="498">
        <f t="shared" si="0"/>
        <v>0</v>
      </c>
    </row>
    <row r="17" spans="1:7" ht="30.75" customHeight="1">
      <c r="A17" s="391" t="s">
        <v>336</v>
      </c>
      <c r="B17" s="472">
        <v>4</v>
      </c>
      <c r="C17" s="472">
        <v>0</v>
      </c>
      <c r="D17" s="472">
        <v>0</v>
      </c>
      <c r="E17" s="498">
        <f t="shared" si="0"/>
        <v>4</v>
      </c>
    </row>
    <row r="18" spans="1:7" ht="46.5" customHeight="1" thickBot="1">
      <c r="A18" s="332" t="s">
        <v>5</v>
      </c>
      <c r="B18" s="601">
        <f>SUM(B9:B17)</f>
        <v>11</v>
      </c>
      <c r="C18" s="601">
        <f>SUM(C9:C17)</f>
        <v>1</v>
      </c>
      <c r="D18" s="601">
        <f>SUM(D9:D17)</f>
        <v>0</v>
      </c>
      <c r="E18" s="602">
        <f>SUM(E9:E17)</f>
        <v>12</v>
      </c>
    </row>
    <row r="20" spans="1:7" ht="15.75">
      <c r="A20" s="1336" t="s">
        <v>98</v>
      </c>
      <c r="B20" s="1336"/>
      <c r="C20" s="1336"/>
      <c r="D20" s="1336"/>
      <c r="E20" s="1336"/>
    </row>
    <row r="22" spans="1:7" ht="29.25" customHeight="1" thickBot="1">
      <c r="A22" s="1337" t="s">
        <v>550</v>
      </c>
      <c r="B22" s="1337"/>
      <c r="C22" s="1337"/>
      <c r="D22" s="1337"/>
      <c r="E22" s="1337"/>
      <c r="F22" s="1337"/>
      <c r="G22" s="1337"/>
    </row>
    <row r="23" spans="1:7" s="176" customFormat="1" ht="30.75" customHeight="1">
      <c r="A23" s="1322" t="s">
        <v>346</v>
      </c>
      <c r="B23" s="1324" t="s">
        <v>345</v>
      </c>
      <c r="C23" s="1326" t="s">
        <v>96</v>
      </c>
      <c r="D23" s="1328" t="s">
        <v>248</v>
      </c>
      <c r="E23" s="1330" t="s">
        <v>347</v>
      </c>
      <c r="F23" s="1331"/>
      <c r="G23" s="1332"/>
    </row>
    <row r="24" spans="1:7" s="176" customFormat="1" ht="30.75" customHeight="1">
      <c r="A24" s="1323"/>
      <c r="B24" s="1325"/>
      <c r="C24" s="1327"/>
      <c r="D24" s="1329"/>
      <c r="E24" s="388" t="s">
        <v>348</v>
      </c>
      <c r="F24" s="389" t="s">
        <v>349</v>
      </c>
      <c r="G24" s="390" t="s">
        <v>350</v>
      </c>
    </row>
    <row r="25" spans="1:7" ht="30.75" customHeight="1">
      <c r="A25" s="628" t="s">
        <v>423</v>
      </c>
      <c r="B25" s="471">
        <v>0</v>
      </c>
      <c r="C25" s="473">
        <v>59</v>
      </c>
      <c r="D25" s="603">
        <f>SUM(B25:C25)</f>
        <v>59</v>
      </c>
      <c r="E25" s="471">
        <v>0</v>
      </c>
      <c r="F25" s="472">
        <v>0</v>
      </c>
      <c r="G25" s="473">
        <v>0</v>
      </c>
    </row>
    <row r="26" spans="1:7" ht="30.75" customHeight="1">
      <c r="A26" s="628" t="s">
        <v>424</v>
      </c>
      <c r="B26" s="471">
        <v>0</v>
      </c>
      <c r="C26" s="473">
        <v>67</v>
      </c>
      <c r="D26" s="603">
        <f t="shared" ref="D26:D36" si="1">SUM(B26:C26)</f>
        <v>67</v>
      </c>
      <c r="E26" s="471">
        <v>0</v>
      </c>
      <c r="F26" s="472">
        <v>0</v>
      </c>
      <c r="G26" s="473">
        <v>0</v>
      </c>
    </row>
    <row r="27" spans="1:7" ht="30.75" customHeight="1">
      <c r="A27" s="629" t="s">
        <v>425</v>
      </c>
      <c r="B27" s="472" t="s">
        <v>230</v>
      </c>
      <c r="C27" s="472" t="s">
        <v>230</v>
      </c>
      <c r="D27" s="603">
        <f t="shared" si="1"/>
        <v>0</v>
      </c>
      <c r="E27" s="472" t="s">
        <v>230</v>
      </c>
      <c r="F27" s="472" t="s">
        <v>230</v>
      </c>
      <c r="G27" s="472" t="s">
        <v>230</v>
      </c>
    </row>
    <row r="28" spans="1:7" ht="30.75" customHeight="1">
      <c r="A28" s="629" t="s">
        <v>428</v>
      </c>
      <c r="B28" s="472" t="s">
        <v>230</v>
      </c>
      <c r="C28" s="472" t="s">
        <v>230</v>
      </c>
      <c r="D28" s="603">
        <f t="shared" si="1"/>
        <v>0</v>
      </c>
      <c r="E28" s="472" t="s">
        <v>230</v>
      </c>
      <c r="F28" s="472" t="s">
        <v>230</v>
      </c>
      <c r="G28" s="472" t="s">
        <v>230</v>
      </c>
    </row>
    <row r="29" spans="1:7" ht="30.75" customHeight="1">
      <c r="A29" s="629" t="s">
        <v>426</v>
      </c>
      <c r="B29" s="472" t="s">
        <v>230</v>
      </c>
      <c r="C29" s="472" t="s">
        <v>230</v>
      </c>
      <c r="D29" s="603">
        <f t="shared" si="1"/>
        <v>0</v>
      </c>
      <c r="E29" s="472" t="s">
        <v>230</v>
      </c>
      <c r="F29" s="472" t="s">
        <v>230</v>
      </c>
      <c r="G29" s="472" t="s">
        <v>230</v>
      </c>
    </row>
    <row r="30" spans="1:7" ht="30.75" customHeight="1">
      <c r="A30" s="629" t="s">
        <v>427</v>
      </c>
      <c r="B30" s="472" t="s">
        <v>230</v>
      </c>
      <c r="C30" s="472" t="s">
        <v>230</v>
      </c>
      <c r="D30" s="603">
        <f t="shared" si="1"/>
        <v>0</v>
      </c>
      <c r="E30" s="472" t="s">
        <v>230</v>
      </c>
      <c r="F30" s="472" t="s">
        <v>230</v>
      </c>
      <c r="G30" s="472" t="s">
        <v>230</v>
      </c>
    </row>
    <row r="31" spans="1:7" ht="30.75" customHeight="1">
      <c r="A31" s="630" t="s">
        <v>339</v>
      </c>
      <c r="B31" s="472" t="s">
        <v>230</v>
      </c>
      <c r="C31" s="472" t="s">
        <v>230</v>
      </c>
      <c r="D31" s="603">
        <f t="shared" si="1"/>
        <v>0</v>
      </c>
      <c r="E31" s="472" t="s">
        <v>230</v>
      </c>
      <c r="F31" s="472" t="s">
        <v>230</v>
      </c>
      <c r="G31" s="472" t="s">
        <v>230</v>
      </c>
    </row>
    <row r="32" spans="1:7" ht="30.75" customHeight="1">
      <c r="A32" s="630" t="s">
        <v>341</v>
      </c>
      <c r="B32" s="472" t="s">
        <v>230</v>
      </c>
      <c r="C32" s="472" t="s">
        <v>230</v>
      </c>
      <c r="D32" s="603">
        <f t="shared" si="1"/>
        <v>0</v>
      </c>
      <c r="E32" s="472" t="s">
        <v>230</v>
      </c>
      <c r="F32" s="472" t="s">
        <v>230</v>
      </c>
      <c r="G32" s="472" t="s">
        <v>230</v>
      </c>
    </row>
    <row r="33" spans="1:7" ht="30.75" customHeight="1">
      <c r="A33" s="630" t="s">
        <v>340</v>
      </c>
      <c r="B33" s="472" t="s">
        <v>230</v>
      </c>
      <c r="C33" s="472" t="s">
        <v>230</v>
      </c>
      <c r="D33" s="603">
        <f t="shared" si="1"/>
        <v>0</v>
      </c>
      <c r="E33" s="472" t="s">
        <v>230</v>
      </c>
      <c r="F33" s="472" t="s">
        <v>230</v>
      </c>
      <c r="G33" s="472" t="s">
        <v>230</v>
      </c>
    </row>
    <row r="34" spans="1:7" ht="30.75" customHeight="1">
      <c r="A34" s="630" t="s">
        <v>342</v>
      </c>
      <c r="B34" s="472" t="s">
        <v>230</v>
      </c>
      <c r="C34" s="472" t="s">
        <v>230</v>
      </c>
      <c r="D34" s="603">
        <f t="shared" si="1"/>
        <v>0</v>
      </c>
      <c r="E34" s="472" t="s">
        <v>230</v>
      </c>
      <c r="F34" s="472" t="s">
        <v>230</v>
      </c>
      <c r="G34" s="472" t="s">
        <v>230</v>
      </c>
    </row>
    <row r="35" spans="1:7" ht="30.75" customHeight="1">
      <c r="A35" s="630" t="s">
        <v>343</v>
      </c>
      <c r="B35" s="472" t="s">
        <v>230</v>
      </c>
      <c r="C35" s="472" t="s">
        <v>230</v>
      </c>
      <c r="D35" s="603">
        <f t="shared" si="1"/>
        <v>0</v>
      </c>
      <c r="E35" s="472" t="s">
        <v>230</v>
      </c>
      <c r="F35" s="472" t="s">
        <v>230</v>
      </c>
      <c r="G35" s="472" t="s">
        <v>230</v>
      </c>
    </row>
    <row r="36" spans="1:7" ht="30.75" customHeight="1">
      <c r="A36" s="630" t="s">
        <v>344</v>
      </c>
      <c r="B36" s="472" t="s">
        <v>230</v>
      </c>
      <c r="C36" s="472" t="s">
        <v>230</v>
      </c>
      <c r="D36" s="603">
        <f t="shared" si="1"/>
        <v>0</v>
      </c>
      <c r="E36" s="472" t="s">
        <v>230</v>
      </c>
      <c r="F36" s="472" t="s">
        <v>230</v>
      </c>
      <c r="G36" s="472" t="s">
        <v>230</v>
      </c>
    </row>
    <row r="37" spans="1:7" ht="52.5" customHeight="1" thickBot="1">
      <c r="A37" s="631" t="s">
        <v>5</v>
      </c>
      <c r="B37" s="604">
        <f t="shared" ref="B37:G37" si="2">SUM(B25:B36)</f>
        <v>0</v>
      </c>
      <c r="C37" s="605">
        <f t="shared" si="2"/>
        <v>126</v>
      </c>
      <c r="D37" s="606">
        <f t="shared" si="2"/>
        <v>126</v>
      </c>
      <c r="E37" s="604">
        <f t="shared" si="2"/>
        <v>0</v>
      </c>
      <c r="F37" s="607">
        <f t="shared" si="2"/>
        <v>0</v>
      </c>
      <c r="G37" s="605">
        <f t="shared" si="2"/>
        <v>0</v>
      </c>
    </row>
    <row r="39" spans="1:7" s="61" customFormat="1" ht="15.75">
      <c r="A39" s="449" t="s">
        <v>91</v>
      </c>
      <c r="B39" s="450"/>
      <c r="C39" s="449" t="s">
        <v>294</v>
      </c>
      <c r="D39" s="449"/>
      <c r="F39" s="449" t="s">
        <v>92</v>
      </c>
      <c r="G39" s="95"/>
    </row>
    <row r="40" spans="1:7" s="61" customFormat="1" ht="15.75">
      <c r="A40" s="449"/>
      <c r="B40" s="450"/>
      <c r="C40" s="449"/>
      <c r="D40" s="449"/>
      <c r="F40" s="449"/>
      <c r="G40" s="95"/>
    </row>
    <row r="41" spans="1:7" s="61" customFormat="1" ht="15.75">
      <c r="A41" s="449" t="s">
        <v>93</v>
      </c>
      <c r="B41" s="450"/>
      <c r="C41" s="449" t="s">
        <v>93</v>
      </c>
      <c r="D41" s="449"/>
      <c r="F41" s="449" t="s">
        <v>93</v>
      </c>
      <c r="G41" s="95"/>
    </row>
    <row r="42" spans="1:7" s="61" customFormat="1" ht="15.75">
      <c r="A42" s="451"/>
      <c r="B42" s="452"/>
      <c r="C42" s="453"/>
      <c r="D42" s="453"/>
      <c r="E42" s="448"/>
    </row>
  </sheetData>
  <sheetProtection password="CF44" sheet="1" objects="1" scenarios="1" formatColumns="0" formatRows="0"/>
  <mergeCells count="13">
    <mergeCell ref="A7:E7"/>
    <mergeCell ref="A1:B1"/>
    <mergeCell ref="B4:E4"/>
    <mergeCell ref="A20:E20"/>
    <mergeCell ref="A22:G22"/>
    <mergeCell ref="A2:B2"/>
    <mergeCell ref="A3:B3"/>
    <mergeCell ref="A5:G5"/>
    <mergeCell ref="A23:A24"/>
    <mergeCell ref="B23:B24"/>
    <mergeCell ref="C23:C24"/>
    <mergeCell ref="D23:D24"/>
    <mergeCell ref="E23:G23"/>
  </mergeCells>
  <conditionalFormatting sqref="B9:D17">
    <cfRule type="cellIs" dxfId="4" priority="5" operator="equal">
      <formula>"NA"</formula>
    </cfRule>
  </conditionalFormatting>
  <conditionalFormatting sqref="B25:C26">
    <cfRule type="cellIs" dxfId="3" priority="4" operator="equal">
      <formula>"NA"</formula>
    </cfRule>
  </conditionalFormatting>
  <conditionalFormatting sqref="E25:G26">
    <cfRule type="cellIs" dxfId="2" priority="3" operator="equal">
      <formula>"NA"</formula>
    </cfRule>
  </conditionalFormatting>
  <conditionalFormatting sqref="B27:C36">
    <cfRule type="cellIs" dxfId="1" priority="2" operator="equal">
      <formula>"NA"</formula>
    </cfRule>
  </conditionalFormatting>
  <conditionalFormatting sqref="E27:G36">
    <cfRule type="cellIs" dxfId="0" priority="1" operator="equal">
      <formula>"NA"</formula>
    </cfRule>
  </conditionalFormatting>
  <printOptions horizontalCentered="1"/>
  <pageMargins left="0.5" right="0.5" top="0.5" bottom="0.5" header="0.3" footer="0.3"/>
  <pageSetup paperSize="9" scale="54" orientation="portrait" r:id="rId1"/>
  <headerFooter>
    <oddFooter>&amp;RM 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topLeftCell="A10" zoomScale="115" zoomScaleNormal="115" workbookViewId="0">
      <selection activeCell="C19" sqref="C19"/>
    </sheetView>
  </sheetViews>
  <sheetFormatPr defaultColWidth="9" defaultRowHeight="15"/>
  <cols>
    <col min="1" max="1" width="31.25" style="30" customWidth="1"/>
    <col min="2" max="2" width="36.875" style="30" customWidth="1"/>
    <col min="3" max="3" width="18.875" style="30" customWidth="1"/>
    <col min="4" max="4" width="26.125" style="30" customWidth="1"/>
    <col min="5" max="16384" width="9" style="30"/>
  </cols>
  <sheetData>
    <row r="1" spans="1:7" customFormat="1" ht="21" customHeight="1">
      <c r="A1" s="617" t="s">
        <v>1</v>
      </c>
      <c r="B1" s="383"/>
      <c r="C1" s="383"/>
      <c r="D1" s="2"/>
    </row>
    <row r="2" spans="1:7" customFormat="1" ht="18">
      <c r="A2" s="618" t="s">
        <v>0</v>
      </c>
      <c r="B2" s="210"/>
      <c r="C2" s="210"/>
      <c r="D2" s="2"/>
    </row>
    <row r="3" spans="1:7" customFormat="1" ht="18.75" thickBot="1">
      <c r="A3" s="619" t="s">
        <v>548</v>
      </c>
      <c r="B3" s="465"/>
      <c r="C3" s="30"/>
      <c r="D3" s="2"/>
    </row>
    <row r="4" spans="1:7" customFormat="1" ht="16.5" thickBot="1">
      <c r="A4" s="624" t="s">
        <v>409</v>
      </c>
      <c r="B4" s="626" t="s">
        <v>762</v>
      </c>
      <c r="C4" s="627"/>
      <c r="D4" s="30"/>
      <c r="E4" s="30"/>
    </row>
    <row r="5" spans="1:7" customFormat="1" ht="46.5" customHeight="1" thickBot="1">
      <c r="A5" s="1339" t="s">
        <v>771</v>
      </c>
      <c r="B5" s="1339"/>
      <c r="C5" s="1339"/>
      <c r="D5" s="30"/>
      <c r="E5" s="625"/>
      <c r="F5" s="625"/>
      <c r="G5" s="625"/>
    </row>
    <row r="6" spans="1:7" customFormat="1" ht="23.25">
      <c r="A6" s="663" t="s">
        <v>75</v>
      </c>
      <c r="B6" s="670" t="s">
        <v>76</v>
      </c>
      <c r="C6" s="30"/>
      <c r="D6" s="30"/>
      <c r="E6" s="625"/>
      <c r="F6" s="625"/>
      <c r="G6" s="625"/>
    </row>
    <row r="7" spans="1:7" ht="19.5" customHeight="1">
      <c r="A7" s="664" t="s">
        <v>638</v>
      </c>
      <c r="B7" s="534">
        <v>11</v>
      </c>
    </row>
    <row r="8" spans="1:7" ht="19.5" customHeight="1">
      <c r="A8" s="664" t="s">
        <v>639</v>
      </c>
      <c r="B8" s="534" t="s">
        <v>230</v>
      </c>
    </row>
    <row r="9" spans="1:7" ht="19.5" customHeight="1">
      <c r="A9" s="664" t="s">
        <v>640</v>
      </c>
      <c r="B9" s="534" t="s">
        <v>230</v>
      </c>
    </row>
    <row r="10" spans="1:7" ht="19.5" customHeight="1">
      <c r="A10" s="664" t="s">
        <v>641</v>
      </c>
      <c r="B10" s="534" t="s">
        <v>230</v>
      </c>
    </row>
    <row r="11" spans="1:7" ht="21" customHeight="1">
      <c r="A11" s="665" t="s">
        <v>642</v>
      </c>
      <c r="B11" s="534" t="s">
        <v>230</v>
      </c>
    </row>
    <row r="12" spans="1:7" ht="19.5" customHeight="1">
      <c r="A12" s="666" t="s">
        <v>643</v>
      </c>
      <c r="B12" s="534" t="s">
        <v>230</v>
      </c>
    </row>
    <row r="13" spans="1:7" ht="24" customHeight="1">
      <c r="A13" s="666" t="s">
        <v>644</v>
      </c>
      <c r="B13" s="534" t="s">
        <v>230</v>
      </c>
    </row>
    <row r="14" spans="1:7" ht="22.5" customHeight="1">
      <c r="A14" s="666" t="s">
        <v>645</v>
      </c>
      <c r="B14" s="534" t="s">
        <v>230</v>
      </c>
    </row>
    <row r="15" spans="1:7" ht="22.5" customHeight="1">
      <c r="A15" s="666" t="s">
        <v>646</v>
      </c>
      <c r="B15" s="534" t="s">
        <v>230</v>
      </c>
    </row>
    <row r="16" spans="1:7" ht="19.5" customHeight="1">
      <c r="A16" s="666" t="s">
        <v>647</v>
      </c>
      <c r="B16" s="534" t="s">
        <v>230</v>
      </c>
    </row>
    <row r="17" spans="1:7" ht="19.5" customHeight="1">
      <c r="A17" s="666" t="s">
        <v>648</v>
      </c>
      <c r="B17" s="534" t="s">
        <v>230</v>
      </c>
    </row>
    <row r="18" spans="1:7" ht="19.5" customHeight="1">
      <c r="A18" s="666" t="s">
        <v>649</v>
      </c>
      <c r="B18" s="534" t="s">
        <v>230</v>
      </c>
    </row>
    <row r="19" spans="1:7" ht="22.5" customHeight="1">
      <c r="A19" s="666" t="s">
        <v>650</v>
      </c>
      <c r="B19" s="534" t="s">
        <v>230</v>
      </c>
    </row>
    <row r="20" spans="1:7" ht="22.5" customHeight="1">
      <c r="A20" s="666" t="s">
        <v>651</v>
      </c>
      <c r="B20" s="534">
        <v>4</v>
      </c>
    </row>
    <row r="21" spans="1:7" ht="27" customHeight="1" thickBot="1">
      <c r="A21" s="667" t="s">
        <v>652</v>
      </c>
      <c r="B21" s="534" t="s">
        <v>230</v>
      </c>
    </row>
    <row r="22" spans="1:7" ht="19.5" customHeight="1" thickBot="1">
      <c r="A22" s="668" t="s">
        <v>210</v>
      </c>
      <c r="B22" s="669">
        <f>SUM(B7:B21)</f>
        <v>15</v>
      </c>
    </row>
    <row r="24" spans="1:7" s="61" customFormat="1" ht="15.75">
      <c r="A24" s="449" t="s">
        <v>91</v>
      </c>
      <c r="B24" s="449" t="s">
        <v>294</v>
      </c>
      <c r="C24" s="449" t="s">
        <v>92</v>
      </c>
      <c r="D24" s="449"/>
      <c r="G24"/>
    </row>
    <row r="25" spans="1:7" s="61" customFormat="1" ht="15.75">
      <c r="A25" s="449"/>
      <c r="B25" s="449"/>
      <c r="C25" s="449"/>
      <c r="D25" s="449"/>
      <c r="G25"/>
    </row>
    <row r="26" spans="1:7" s="61" customFormat="1" ht="15.75">
      <c r="A26" s="449" t="s">
        <v>93</v>
      </c>
      <c r="B26" s="449" t="s">
        <v>93</v>
      </c>
      <c r="C26" s="449" t="s">
        <v>93</v>
      </c>
      <c r="D26" s="449"/>
      <c r="G26"/>
    </row>
    <row r="27" spans="1:7" s="61" customFormat="1" ht="15.75">
      <c r="A27" s="451"/>
      <c r="B27" s="452"/>
      <c r="C27" s="453"/>
      <c r="D27" s="453"/>
      <c r="E27" s="448"/>
      <c r="G27"/>
    </row>
    <row r="28" spans="1:7">
      <c r="A28" s="277"/>
      <c r="B28" s="277"/>
      <c r="C28" s="277"/>
    </row>
    <row r="29" spans="1:7">
      <c r="A29" s="277"/>
      <c r="B29" s="277"/>
      <c r="C29" s="277"/>
    </row>
  </sheetData>
  <sheetProtection password="CF44" sheet="1" objects="1" scenarios="1"/>
  <mergeCells count="1">
    <mergeCell ref="A5:C5"/>
  </mergeCells>
  <pageMargins left="0.7" right="0.7" top="0.75" bottom="0.75" header="0.3" footer="0.3"/>
  <pageSetup paperSize="9" scale="92" orientation="portrait" verticalDpi="0" r:id="rId1"/>
  <headerFooter>
    <oddFooter>&amp;RM 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H100"/>
  <sheetViews>
    <sheetView rightToLeft="1" view="pageBreakPreview" zoomScale="85" zoomScaleSheetLayoutView="85" workbookViewId="0">
      <selection activeCell="L9" sqref="L9"/>
    </sheetView>
  </sheetViews>
  <sheetFormatPr defaultRowHeight="14.25"/>
  <cols>
    <col min="1" max="1" width="5.625" customWidth="1"/>
    <col min="2" max="2" width="31.25" customWidth="1"/>
    <col min="3" max="3" width="20.875" customWidth="1"/>
    <col min="4" max="4" width="22.875" customWidth="1"/>
    <col min="5" max="5" width="12.5" customWidth="1"/>
    <col min="6" max="6" width="26" customWidth="1"/>
    <col min="7" max="8" width="8.125" hidden="1" customWidth="1"/>
  </cols>
  <sheetData>
    <row r="1" spans="1:8" ht="15.75" customHeight="1">
      <c r="A1" s="988" t="s">
        <v>1</v>
      </c>
      <c r="B1" s="988"/>
      <c r="C1" s="988"/>
      <c r="D1" s="671"/>
      <c r="E1" s="466"/>
    </row>
    <row r="2" spans="1:8" ht="15.75" customHeight="1">
      <c r="A2" s="988" t="s">
        <v>0</v>
      </c>
      <c r="B2" s="988"/>
      <c r="C2" s="988"/>
      <c r="D2" s="671"/>
      <c r="E2" s="466"/>
    </row>
    <row r="3" spans="1:8" ht="16.5" customHeight="1" thickBot="1">
      <c r="A3" s="988" t="s">
        <v>548</v>
      </c>
      <c r="B3" s="988"/>
      <c r="C3" s="988"/>
      <c r="D3" s="671"/>
      <c r="E3" s="466"/>
    </row>
    <row r="4" spans="1:8" s="61" customFormat="1" ht="20.25" customHeight="1" thickBot="1">
      <c r="B4" s="424" t="s">
        <v>409</v>
      </c>
      <c r="C4" s="1018" t="s">
        <v>762</v>
      </c>
      <c r="D4" s="1019"/>
      <c r="E4" s="1019"/>
      <c r="F4" s="1020"/>
    </row>
    <row r="5" spans="1:8" s="61" customFormat="1" ht="54" customHeight="1" thickBot="1">
      <c r="A5" s="1293" t="s">
        <v>772</v>
      </c>
      <c r="B5" s="1293"/>
      <c r="C5" s="1293"/>
      <c r="D5" s="1293"/>
      <c r="E5" s="1293"/>
      <c r="F5" s="1293"/>
      <c r="G5" s="467"/>
    </row>
    <row r="6" spans="1:8" s="32" customFormat="1" ht="47.25" customHeight="1">
      <c r="A6" s="609" t="s">
        <v>600</v>
      </c>
      <c r="B6" s="693" t="s">
        <v>601</v>
      </c>
      <c r="C6" s="693" t="s">
        <v>597</v>
      </c>
      <c r="D6" s="694" t="s">
        <v>691</v>
      </c>
      <c r="E6" s="693" t="s">
        <v>598</v>
      </c>
      <c r="F6" s="693" t="s">
        <v>599</v>
      </c>
      <c r="G6" s="610" t="s">
        <v>602</v>
      </c>
      <c r="H6" s="32" t="s">
        <v>665</v>
      </c>
    </row>
    <row r="7" spans="1:8" ht="23.25" customHeight="1">
      <c r="A7" s="611">
        <v>1</v>
      </c>
      <c r="B7" s="608" t="s">
        <v>773</v>
      </c>
      <c r="C7" s="608"/>
      <c r="D7" s="608"/>
      <c r="E7" s="608"/>
      <c r="F7" s="608"/>
      <c r="G7" t="s">
        <v>603</v>
      </c>
      <c r="H7" s="32" t="s">
        <v>666</v>
      </c>
    </row>
    <row r="8" spans="1:8" ht="23.25" customHeight="1">
      <c r="A8" s="611">
        <v>2</v>
      </c>
      <c r="B8" s="608"/>
      <c r="C8" s="608"/>
      <c r="D8" s="608"/>
      <c r="E8" s="608"/>
      <c r="F8" s="608"/>
      <c r="G8" t="s">
        <v>604</v>
      </c>
    </row>
    <row r="9" spans="1:8" ht="23.25" customHeight="1">
      <c r="A9" s="611">
        <v>3</v>
      </c>
      <c r="B9" s="608"/>
      <c r="C9" s="608"/>
      <c r="D9" s="608"/>
      <c r="E9" s="608"/>
      <c r="F9" s="608"/>
      <c r="G9" t="s">
        <v>605</v>
      </c>
    </row>
    <row r="10" spans="1:8" ht="23.25" customHeight="1">
      <c r="A10" s="611">
        <v>4</v>
      </c>
      <c r="B10" s="608"/>
      <c r="C10" s="608"/>
      <c r="D10" s="608"/>
      <c r="E10" s="608"/>
      <c r="F10" s="608"/>
      <c r="G10" t="s">
        <v>606</v>
      </c>
    </row>
    <row r="11" spans="1:8" ht="23.25" customHeight="1">
      <c r="A11" s="611">
        <v>5</v>
      </c>
      <c r="B11" s="608"/>
      <c r="C11" s="608"/>
      <c r="D11" s="608"/>
      <c r="E11" s="608"/>
      <c r="F11" s="608"/>
      <c r="G11" t="s">
        <v>607</v>
      </c>
    </row>
    <row r="12" spans="1:8" ht="23.25" customHeight="1">
      <c r="A12" s="611">
        <v>6</v>
      </c>
      <c r="B12" s="608"/>
      <c r="C12" s="608"/>
      <c r="D12" s="608"/>
      <c r="E12" s="608"/>
      <c r="F12" s="608"/>
      <c r="G12" t="s">
        <v>608</v>
      </c>
    </row>
    <row r="13" spans="1:8" ht="23.25" customHeight="1">
      <c r="A13" s="611">
        <v>7</v>
      </c>
      <c r="B13" s="608"/>
      <c r="C13" s="608"/>
      <c r="D13" s="608"/>
      <c r="E13" s="608"/>
      <c r="F13" s="608"/>
      <c r="G13" t="s">
        <v>609</v>
      </c>
    </row>
    <row r="14" spans="1:8" ht="23.25" customHeight="1">
      <c r="A14" s="611">
        <v>8</v>
      </c>
      <c r="B14" s="608"/>
      <c r="C14" s="608"/>
      <c r="D14" s="608"/>
      <c r="E14" s="608"/>
      <c r="F14" s="608"/>
      <c r="G14" t="s">
        <v>610</v>
      </c>
    </row>
    <row r="15" spans="1:8" ht="23.25" customHeight="1">
      <c r="A15" s="611">
        <v>9</v>
      </c>
      <c r="B15" s="608"/>
      <c r="C15" s="608"/>
      <c r="D15" s="608"/>
      <c r="E15" s="608"/>
      <c r="F15" s="608"/>
      <c r="G15" t="s">
        <v>611</v>
      </c>
    </row>
    <row r="16" spans="1:8" ht="23.25" customHeight="1">
      <c r="A16" s="611">
        <v>10</v>
      </c>
      <c r="B16" s="608"/>
      <c r="C16" s="608"/>
      <c r="D16" s="608"/>
      <c r="E16" s="608"/>
      <c r="F16" s="608"/>
      <c r="G16" t="s">
        <v>612</v>
      </c>
    </row>
    <row r="17" spans="1:7" ht="23.25" customHeight="1">
      <c r="A17" s="611">
        <v>11</v>
      </c>
      <c r="B17" s="608"/>
      <c r="C17" s="608"/>
      <c r="D17" s="608"/>
      <c r="E17" s="608"/>
      <c r="F17" s="608"/>
      <c r="G17" t="s">
        <v>613</v>
      </c>
    </row>
    <row r="18" spans="1:7" ht="23.25" customHeight="1">
      <c r="A18" s="611">
        <v>12</v>
      </c>
      <c r="B18" s="608"/>
      <c r="C18" s="608"/>
      <c r="D18" s="608"/>
      <c r="E18" s="608"/>
      <c r="F18" s="608"/>
      <c r="G18" t="s">
        <v>614</v>
      </c>
    </row>
    <row r="19" spans="1:7" ht="23.25" customHeight="1">
      <c r="A19" s="611">
        <v>13</v>
      </c>
      <c r="B19" s="608"/>
      <c r="C19" s="608"/>
      <c r="D19" s="608"/>
      <c r="E19" s="608"/>
      <c r="F19" s="608"/>
      <c r="G19" t="s">
        <v>615</v>
      </c>
    </row>
    <row r="20" spans="1:7" ht="23.25" customHeight="1">
      <c r="A20" s="611">
        <v>14</v>
      </c>
      <c r="B20" s="608"/>
      <c r="C20" s="608"/>
      <c r="D20" s="608"/>
      <c r="E20" s="608"/>
      <c r="F20" s="608"/>
      <c r="G20" t="s">
        <v>616</v>
      </c>
    </row>
    <row r="21" spans="1:7" ht="23.25" customHeight="1">
      <c r="A21" s="611">
        <v>15</v>
      </c>
      <c r="B21" s="608"/>
      <c r="C21" s="608"/>
      <c r="D21" s="608"/>
      <c r="E21" s="608"/>
      <c r="F21" s="608"/>
      <c r="G21" t="s">
        <v>617</v>
      </c>
    </row>
    <row r="22" spans="1:7" ht="23.25" customHeight="1">
      <c r="A22" s="611">
        <v>16</v>
      </c>
      <c r="B22" s="608"/>
      <c r="C22" s="608"/>
      <c r="D22" s="608"/>
      <c r="E22" s="608"/>
      <c r="F22" s="608"/>
      <c r="G22" t="s">
        <v>618</v>
      </c>
    </row>
    <row r="23" spans="1:7" ht="23.25" customHeight="1">
      <c r="A23" s="611">
        <v>17</v>
      </c>
      <c r="B23" s="608"/>
      <c r="C23" s="608"/>
      <c r="D23" s="608"/>
      <c r="E23" s="608"/>
      <c r="F23" s="608"/>
      <c r="G23" t="s">
        <v>619</v>
      </c>
    </row>
    <row r="24" spans="1:7" ht="23.25" customHeight="1">
      <c r="A24" s="611">
        <v>18</v>
      </c>
      <c r="B24" s="608"/>
      <c r="C24" s="608"/>
      <c r="D24" s="608"/>
      <c r="E24" s="608"/>
      <c r="F24" s="608"/>
      <c r="G24" t="s">
        <v>620</v>
      </c>
    </row>
    <row r="25" spans="1:7" ht="23.25" customHeight="1">
      <c r="A25" s="611">
        <v>19</v>
      </c>
      <c r="B25" s="608"/>
      <c r="C25" s="608"/>
      <c r="D25" s="608"/>
      <c r="E25" s="608"/>
      <c r="F25" s="608"/>
      <c r="G25" t="s">
        <v>621</v>
      </c>
    </row>
    <row r="26" spans="1:7" ht="23.25" customHeight="1">
      <c r="A26" s="611">
        <v>20</v>
      </c>
      <c r="B26" s="608"/>
      <c r="C26" s="608"/>
      <c r="D26" s="608"/>
      <c r="E26" s="608"/>
      <c r="F26" s="608"/>
      <c r="G26" t="s">
        <v>622</v>
      </c>
    </row>
    <row r="27" spans="1:7" ht="23.25" customHeight="1">
      <c r="A27" s="611">
        <v>21</v>
      </c>
      <c r="B27" s="608"/>
      <c r="C27" s="608"/>
      <c r="D27" s="608"/>
      <c r="E27" s="608"/>
      <c r="F27" s="608"/>
      <c r="G27" t="s">
        <v>623</v>
      </c>
    </row>
    <row r="28" spans="1:7" ht="23.25" customHeight="1">
      <c r="A28" s="611">
        <v>22</v>
      </c>
      <c r="B28" s="608"/>
      <c r="C28" s="608"/>
      <c r="D28" s="608"/>
      <c r="E28" s="608"/>
      <c r="F28" s="608"/>
      <c r="G28" t="s">
        <v>624</v>
      </c>
    </row>
    <row r="29" spans="1:7" ht="23.25" customHeight="1">
      <c r="A29" s="611">
        <v>23</v>
      </c>
      <c r="B29" s="608"/>
      <c r="C29" s="608"/>
      <c r="D29" s="608"/>
      <c r="E29" s="608"/>
      <c r="F29" s="608"/>
      <c r="G29" t="s">
        <v>625</v>
      </c>
    </row>
    <row r="30" spans="1:7" ht="23.25" customHeight="1">
      <c r="A30" s="611">
        <v>24</v>
      </c>
      <c r="B30" s="608"/>
      <c r="C30" s="608"/>
      <c r="D30" s="608"/>
      <c r="E30" s="608"/>
      <c r="F30" s="608"/>
      <c r="G30" t="s">
        <v>626</v>
      </c>
    </row>
    <row r="31" spans="1:7" ht="23.25" customHeight="1">
      <c r="A31" s="611">
        <v>25</v>
      </c>
      <c r="B31" s="608"/>
      <c r="C31" s="608"/>
      <c r="D31" s="608"/>
      <c r="E31" s="608"/>
      <c r="F31" s="608"/>
      <c r="G31" t="s">
        <v>627</v>
      </c>
    </row>
    <row r="32" spans="1:7" ht="23.25" customHeight="1">
      <c r="A32" s="611">
        <v>26</v>
      </c>
      <c r="B32" s="608"/>
      <c r="C32" s="608"/>
      <c r="D32" s="608"/>
      <c r="E32" s="608"/>
      <c r="F32" s="608"/>
      <c r="G32" t="s">
        <v>628</v>
      </c>
    </row>
    <row r="33" spans="1:7" ht="23.25" customHeight="1">
      <c r="A33" s="611">
        <v>27</v>
      </c>
      <c r="B33" s="608"/>
      <c r="C33" s="608"/>
      <c r="D33" s="608"/>
      <c r="E33" s="608"/>
      <c r="F33" s="608"/>
      <c r="G33" t="s">
        <v>629</v>
      </c>
    </row>
    <row r="34" spans="1:7" ht="23.25" customHeight="1">
      <c r="A34" s="611">
        <v>28</v>
      </c>
      <c r="B34" s="608"/>
      <c r="C34" s="608"/>
      <c r="D34" s="608"/>
      <c r="E34" s="608"/>
      <c r="F34" s="608"/>
      <c r="G34" t="s">
        <v>630</v>
      </c>
    </row>
    <row r="35" spans="1:7" ht="23.25" customHeight="1">
      <c r="A35" s="611">
        <v>29</v>
      </c>
      <c r="B35" s="608"/>
      <c r="C35" s="608"/>
      <c r="D35" s="608"/>
      <c r="E35" s="608"/>
      <c r="F35" s="608"/>
      <c r="G35" t="s">
        <v>631</v>
      </c>
    </row>
    <row r="36" spans="1:7" ht="23.25" customHeight="1">
      <c r="A36" s="611">
        <v>30</v>
      </c>
      <c r="B36" s="608"/>
      <c r="C36" s="608"/>
      <c r="D36" s="608"/>
      <c r="E36" s="608"/>
      <c r="F36" s="608"/>
      <c r="G36" t="s">
        <v>632</v>
      </c>
    </row>
    <row r="37" spans="1:7" ht="23.25" customHeight="1">
      <c r="A37" s="611">
        <v>31</v>
      </c>
      <c r="B37" s="608"/>
      <c r="C37" s="608"/>
      <c r="D37" s="608"/>
      <c r="E37" s="608"/>
      <c r="F37" s="608"/>
      <c r="G37" t="s">
        <v>633</v>
      </c>
    </row>
    <row r="38" spans="1:7" ht="23.25" customHeight="1">
      <c r="A38" s="611">
        <v>32</v>
      </c>
      <c r="B38" s="608"/>
      <c r="C38" s="608"/>
      <c r="D38" s="608"/>
      <c r="E38" s="608"/>
      <c r="F38" s="608"/>
      <c r="G38" s="468" t="s">
        <v>634</v>
      </c>
    </row>
    <row r="39" spans="1:7" ht="23.25" customHeight="1">
      <c r="A39" s="611">
        <v>33</v>
      </c>
      <c r="B39" s="608"/>
      <c r="C39" s="608"/>
      <c r="D39" s="608"/>
      <c r="E39" s="608"/>
      <c r="F39" s="608"/>
      <c r="G39" s="468" t="s">
        <v>635</v>
      </c>
    </row>
    <row r="40" spans="1:7" ht="23.25" customHeight="1">
      <c r="A40" s="611">
        <v>34</v>
      </c>
      <c r="B40" s="608"/>
      <c r="C40" s="608"/>
      <c r="D40" s="608"/>
      <c r="E40" s="608"/>
      <c r="F40" s="608"/>
      <c r="G40" s="468" t="s">
        <v>636</v>
      </c>
    </row>
    <row r="41" spans="1:7" ht="23.25" customHeight="1">
      <c r="A41" s="611">
        <v>35</v>
      </c>
      <c r="B41" s="608"/>
      <c r="C41" s="608"/>
      <c r="D41" s="608"/>
      <c r="E41" s="608"/>
      <c r="F41" s="608"/>
      <c r="G41" s="61"/>
    </row>
    <row r="42" spans="1:7" ht="17.25" customHeight="1">
      <c r="A42" s="611">
        <v>36</v>
      </c>
      <c r="B42" s="608"/>
      <c r="C42" s="608"/>
      <c r="D42" s="608"/>
      <c r="E42" s="608"/>
      <c r="F42" s="608"/>
      <c r="G42" s="61"/>
    </row>
    <row r="43" spans="1:7" ht="18">
      <c r="A43" s="611">
        <v>37</v>
      </c>
      <c r="B43" s="608"/>
      <c r="C43" s="608"/>
      <c r="D43" s="608"/>
      <c r="E43" s="608"/>
      <c r="F43" s="608"/>
    </row>
    <row r="44" spans="1:7" ht="18">
      <c r="A44" s="611">
        <v>38</v>
      </c>
      <c r="B44" s="608"/>
      <c r="C44" s="608"/>
      <c r="D44" s="608"/>
      <c r="E44" s="608"/>
      <c r="F44" s="608"/>
    </row>
    <row r="45" spans="1:7" ht="18">
      <c r="A45" s="611">
        <v>39</v>
      </c>
      <c r="B45" s="608"/>
      <c r="C45" s="608"/>
      <c r="D45" s="608"/>
      <c r="E45" s="608"/>
      <c r="F45" s="608"/>
    </row>
    <row r="46" spans="1:7" ht="18">
      <c r="A46" s="611">
        <v>40</v>
      </c>
      <c r="B46" s="608"/>
      <c r="C46" s="608"/>
      <c r="D46" s="608"/>
      <c r="E46" s="608"/>
      <c r="F46" s="608"/>
    </row>
    <row r="47" spans="1:7" ht="18">
      <c r="A47" s="611">
        <v>41</v>
      </c>
      <c r="B47" s="608"/>
      <c r="C47" s="608"/>
      <c r="D47" s="608"/>
      <c r="E47" s="608"/>
      <c r="F47" s="608"/>
    </row>
    <row r="48" spans="1:7" ht="18">
      <c r="A48" s="611">
        <v>42</v>
      </c>
      <c r="B48" s="608"/>
      <c r="C48" s="608"/>
      <c r="D48" s="608"/>
      <c r="E48" s="608"/>
      <c r="F48" s="608"/>
    </row>
    <row r="49" spans="1:7" ht="18">
      <c r="A49" s="611">
        <v>43</v>
      </c>
      <c r="B49" s="608"/>
      <c r="C49" s="608"/>
      <c r="D49" s="608"/>
      <c r="E49" s="608"/>
      <c r="F49" s="608"/>
    </row>
    <row r="50" spans="1:7" ht="18">
      <c r="A50" s="611">
        <v>44</v>
      </c>
      <c r="B50" s="608"/>
      <c r="C50" s="608"/>
      <c r="D50" s="608"/>
      <c r="E50" s="608"/>
      <c r="F50" s="608"/>
    </row>
    <row r="51" spans="1:7" ht="18">
      <c r="A51" s="611">
        <v>45</v>
      </c>
      <c r="B51" s="608"/>
      <c r="C51" s="608"/>
      <c r="D51" s="608"/>
      <c r="E51" s="608"/>
      <c r="F51" s="608"/>
    </row>
    <row r="52" spans="1:7" ht="18">
      <c r="A52" s="611">
        <v>46</v>
      </c>
      <c r="B52" s="608"/>
      <c r="C52" s="608"/>
      <c r="D52" s="608"/>
      <c r="E52" s="608"/>
      <c r="F52" s="608"/>
    </row>
    <row r="53" spans="1:7" ht="18">
      <c r="A53" s="611">
        <v>47</v>
      </c>
      <c r="B53" s="608"/>
      <c r="C53" s="608"/>
      <c r="D53" s="608"/>
      <c r="E53" s="608"/>
      <c r="F53" s="608"/>
    </row>
    <row r="54" spans="1:7" ht="18">
      <c r="A54" s="611">
        <v>48</v>
      </c>
      <c r="B54" s="608"/>
      <c r="C54" s="608"/>
      <c r="D54" s="608"/>
      <c r="E54" s="608"/>
      <c r="F54" s="608"/>
    </row>
    <row r="55" spans="1:7" ht="18">
      <c r="A55" s="611">
        <v>49</v>
      </c>
      <c r="B55" s="608"/>
      <c r="C55" s="608"/>
      <c r="D55" s="608"/>
      <c r="E55" s="608"/>
      <c r="F55" s="608"/>
    </row>
    <row r="56" spans="1:7" ht="18">
      <c r="A56" s="611">
        <v>50</v>
      </c>
      <c r="B56" s="608"/>
      <c r="C56" s="608"/>
      <c r="D56" s="608"/>
      <c r="E56" s="608"/>
      <c r="F56" s="608"/>
    </row>
    <row r="57" spans="1:7" s="5" customFormat="1" ht="15.75">
      <c r="A57" s="455" t="s">
        <v>663</v>
      </c>
      <c r="B57" s="1340" t="s">
        <v>664</v>
      </c>
      <c r="C57" s="1340"/>
      <c r="D57" s="1340"/>
      <c r="E57" s="1340"/>
      <c r="F57" s="75"/>
    </row>
    <row r="58" spans="1:7" s="61" customFormat="1" ht="15.75">
      <c r="B58" s="449" t="s">
        <v>91</v>
      </c>
      <c r="D58" s="449" t="s">
        <v>294</v>
      </c>
      <c r="E58" s="449"/>
      <c r="F58" s="449" t="s">
        <v>92</v>
      </c>
      <c r="G58"/>
    </row>
    <row r="59" spans="1:7" s="61" customFormat="1" ht="15.75">
      <c r="B59" s="449"/>
      <c r="D59" s="449"/>
      <c r="E59" s="449"/>
      <c r="F59" s="449"/>
      <c r="G59"/>
    </row>
    <row r="60" spans="1:7" s="61" customFormat="1" ht="15.75">
      <c r="B60" s="449" t="s">
        <v>93</v>
      </c>
      <c r="D60" s="449" t="s">
        <v>93</v>
      </c>
      <c r="E60" s="449"/>
      <c r="F60" s="449" t="s">
        <v>93</v>
      </c>
      <c r="G60"/>
    </row>
    <row r="61" spans="1:7" s="61" customFormat="1" ht="15.75">
      <c r="A61" s="451"/>
      <c r="B61" s="452"/>
      <c r="C61" s="453"/>
      <c r="E61" s="453"/>
      <c r="F61" s="448"/>
      <c r="G61"/>
    </row>
    <row r="62" spans="1:7">
      <c r="A62" s="61"/>
      <c r="B62" s="61"/>
      <c r="C62" s="61"/>
      <c r="D62" s="61"/>
      <c r="E62" s="61"/>
      <c r="F62" s="61"/>
    </row>
    <row r="63" spans="1:7">
      <c r="A63" s="61"/>
      <c r="B63" s="61"/>
      <c r="C63" s="61"/>
      <c r="D63" s="61"/>
      <c r="E63" s="61"/>
      <c r="F63" s="61"/>
    </row>
    <row r="64" spans="1:7">
      <c r="A64" s="61"/>
      <c r="B64" s="61"/>
      <c r="C64" s="61"/>
      <c r="D64" s="61"/>
      <c r="E64" s="61"/>
      <c r="F64" s="61"/>
    </row>
    <row r="65" spans="1:6">
      <c r="A65" s="61"/>
      <c r="B65" s="61"/>
      <c r="C65" s="61"/>
      <c r="D65" s="61"/>
      <c r="E65" s="61"/>
      <c r="F65" s="61"/>
    </row>
    <row r="66" spans="1:6">
      <c r="A66" s="61"/>
      <c r="B66" s="61"/>
      <c r="C66" s="61"/>
      <c r="D66" s="61"/>
      <c r="E66" s="61"/>
      <c r="F66" s="61"/>
    </row>
    <row r="67" spans="1:6">
      <c r="A67" s="61"/>
      <c r="B67" s="61"/>
      <c r="C67" s="61"/>
      <c r="D67" s="61"/>
      <c r="E67" s="61"/>
      <c r="F67" s="61"/>
    </row>
    <row r="68" spans="1:6">
      <c r="A68" s="61"/>
      <c r="B68" s="61"/>
      <c r="C68" s="61"/>
      <c r="D68" s="61"/>
      <c r="E68" s="61"/>
      <c r="F68" s="61"/>
    </row>
    <row r="69" spans="1:6">
      <c r="A69" s="61"/>
      <c r="B69" s="61"/>
      <c r="C69" s="61"/>
      <c r="D69" s="61"/>
      <c r="E69" s="61"/>
      <c r="F69" s="61"/>
    </row>
    <row r="70" spans="1:6">
      <c r="A70" s="61"/>
      <c r="B70" s="61"/>
      <c r="C70" s="61"/>
      <c r="D70" s="61"/>
      <c r="E70" s="61"/>
      <c r="F70" s="61"/>
    </row>
    <row r="71" spans="1:6">
      <c r="A71" s="61"/>
      <c r="B71" s="61"/>
      <c r="C71" s="61"/>
      <c r="D71" s="61"/>
      <c r="E71" s="61"/>
      <c r="F71" s="61"/>
    </row>
    <row r="72" spans="1:6">
      <c r="A72" s="61"/>
      <c r="B72" s="61"/>
      <c r="C72" s="61"/>
      <c r="D72" s="61"/>
      <c r="E72" s="61"/>
      <c r="F72" s="61"/>
    </row>
    <row r="73" spans="1:6">
      <c r="A73" s="61"/>
      <c r="B73" s="61"/>
      <c r="C73" s="61"/>
      <c r="D73" s="61"/>
      <c r="E73" s="61"/>
      <c r="F73" s="61"/>
    </row>
    <row r="74" spans="1:6">
      <c r="A74" s="61"/>
      <c r="B74" s="61"/>
      <c r="C74" s="61"/>
      <c r="D74" s="61"/>
      <c r="E74" s="61"/>
      <c r="F74" s="61"/>
    </row>
    <row r="75" spans="1:6">
      <c r="A75" s="61"/>
      <c r="B75" s="61"/>
      <c r="C75" s="61"/>
      <c r="D75" s="61"/>
      <c r="E75" s="61"/>
      <c r="F75" s="61"/>
    </row>
    <row r="76" spans="1:6">
      <c r="A76" s="61"/>
      <c r="B76" s="61"/>
      <c r="C76" s="61"/>
      <c r="D76" s="61"/>
      <c r="E76" s="61"/>
      <c r="F76" s="61"/>
    </row>
    <row r="77" spans="1:6">
      <c r="A77" s="61"/>
      <c r="B77" s="61"/>
      <c r="C77" s="61"/>
      <c r="D77" s="61"/>
      <c r="E77" s="61"/>
      <c r="F77" s="61"/>
    </row>
    <row r="78" spans="1:6">
      <c r="A78" s="61"/>
      <c r="B78" s="61"/>
      <c r="C78" s="61"/>
      <c r="D78" s="61"/>
      <c r="E78" s="61"/>
      <c r="F78" s="61"/>
    </row>
    <row r="79" spans="1:6">
      <c r="A79" s="61"/>
      <c r="B79" s="61"/>
      <c r="C79" s="61"/>
      <c r="D79" s="61"/>
      <c r="E79" s="61"/>
      <c r="F79" s="61"/>
    </row>
    <row r="80" spans="1:6">
      <c r="A80" s="61"/>
      <c r="B80" s="61"/>
      <c r="C80" s="61"/>
      <c r="D80" s="61"/>
      <c r="E80" s="61"/>
      <c r="F80" s="61"/>
    </row>
    <row r="81" spans="1:6">
      <c r="A81" s="61"/>
      <c r="B81" s="61"/>
      <c r="C81" s="61"/>
      <c r="D81" s="61"/>
      <c r="E81" s="61"/>
      <c r="F81" s="61"/>
    </row>
    <row r="82" spans="1:6">
      <c r="A82" s="61"/>
      <c r="B82" s="61"/>
      <c r="C82" s="61"/>
      <c r="D82" s="61"/>
      <c r="E82" s="61"/>
      <c r="F82" s="61"/>
    </row>
    <row r="83" spans="1:6">
      <c r="A83" s="61"/>
      <c r="B83" s="61"/>
      <c r="C83" s="61"/>
      <c r="D83" s="61"/>
      <c r="E83" s="61"/>
      <c r="F83" s="61"/>
    </row>
    <row r="84" spans="1:6">
      <c r="A84" s="61"/>
      <c r="B84" s="61"/>
      <c r="C84" s="61"/>
      <c r="D84" s="61"/>
      <c r="E84" s="61"/>
      <c r="F84" s="61"/>
    </row>
    <row r="85" spans="1:6">
      <c r="A85" s="61"/>
      <c r="B85" s="61"/>
      <c r="C85" s="61"/>
      <c r="D85" s="61"/>
      <c r="E85" s="61"/>
      <c r="F85" s="61"/>
    </row>
    <row r="86" spans="1:6">
      <c r="A86" s="61"/>
      <c r="B86" s="61"/>
      <c r="C86" s="61"/>
      <c r="D86" s="61"/>
      <c r="E86" s="61"/>
      <c r="F86" s="61"/>
    </row>
    <row r="87" spans="1:6">
      <c r="A87" s="61"/>
      <c r="B87" s="61"/>
      <c r="C87" s="61"/>
      <c r="D87" s="61"/>
      <c r="E87" s="61"/>
      <c r="F87" s="61"/>
    </row>
    <row r="88" spans="1:6">
      <c r="A88" s="61"/>
      <c r="B88" s="61"/>
      <c r="C88" s="61"/>
      <c r="D88" s="61"/>
      <c r="E88" s="61"/>
      <c r="F88" s="61"/>
    </row>
    <row r="89" spans="1:6">
      <c r="A89" s="61"/>
      <c r="B89" s="61"/>
      <c r="C89" s="61"/>
      <c r="D89" s="61"/>
      <c r="E89" s="61"/>
      <c r="F89" s="61"/>
    </row>
    <row r="90" spans="1:6">
      <c r="A90" s="61"/>
      <c r="B90" s="61"/>
      <c r="C90" s="61"/>
      <c r="D90" s="61"/>
      <c r="E90" s="61"/>
      <c r="F90" s="61"/>
    </row>
    <row r="91" spans="1:6">
      <c r="A91" s="61"/>
      <c r="B91" s="61"/>
      <c r="C91" s="61"/>
      <c r="D91" s="61"/>
      <c r="E91" s="61"/>
      <c r="F91" s="61"/>
    </row>
    <row r="92" spans="1:6">
      <c r="A92" s="61"/>
      <c r="B92" s="61"/>
      <c r="C92" s="61"/>
      <c r="D92" s="61"/>
      <c r="E92" s="61"/>
      <c r="F92" s="61"/>
    </row>
    <row r="93" spans="1:6">
      <c r="A93" s="61"/>
      <c r="B93" s="61"/>
      <c r="C93" s="61"/>
      <c r="D93" s="61"/>
      <c r="E93" s="61"/>
      <c r="F93" s="61"/>
    </row>
    <row r="94" spans="1:6">
      <c r="A94" s="61"/>
      <c r="B94" s="61"/>
      <c r="C94" s="61"/>
      <c r="D94" s="61"/>
      <c r="E94" s="61"/>
      <c r="F94" s="61"/>
    </row>
    <row r="95" spans="1:6">
      <c r="A95" s="61"/>
      <c r="B95" s="61"/>
      <c r="C95" s="61"/>
      <c r="D95" s="61"/>
      <c r="E95" s="61"/>
      <c r="F95" s="61"/>
    </row>
    <row r="96" spans="1:6">
      <c r="A96" s="61"/>
      <c r="B96" s="61"/>
      <c r="C96" s="61"/>
      <c r="D96" s="61"/>
      <c r="E96" s="61"/>
      <c r="F96" s="61"/>
    </row>
    <row r="97" spans="1:6">
      <c r="A97" s="61"/>
      <c r="B97" s="61"/>
      <c r="C97" s="61"/>
      <c r="D97" s="61"/>
      <c r="E97" s="61"/>
      <c r="F97" s="61"/>
    </row>
    <row r="98" spans="1:6">
      <c r="A98" s="61"/>
      <c r="B98" s="61"/>
      <c r="C98" s="61"/>
      <c r="D98" s="61"/>
      <c r="E98" s="61"/>
      <c r="F98" s="61"/>
    </row>
    <row r="99" spans="1:6">
      <c r="A99" s="61"/>
      <c r="B99" s="61"/>
      <c r="C99" s="61"/>
      <c r="D99" s="61"/>
      <c r="E99" s="61"/>
      <c r="F99" s="61"/>
    </row>
    <row r="100" spans="1:6">
      <c r="A100" s="61"/>
      <c r="B100" s="61"/>
      <c r="C100" s="61"/>
      <c r="D100" s="61"/>
      <c r="E100" s="61"/>
      <c r="F100" s="61"/>
    </row>
  </sheetData>
  <sheetProtection formatColumns="0" formatRows="0"/>
  <mergeCells count="6">
    <mergeCell ref="B57:E57"/>
    <mergeCell ref="C4:F4"/>
    <mergeCell ref="A5:F5"/>
    <mergeCell ref="A1:C1"/>
    <mergeCell ref="A2:C2"/>
    <mergeCell ref="A3:C3"/>
  </mergeCells>
  <dataValidations count="1">
    <dataValidation type="list" allowBlank="1" showInputMessage="1" showErrorMessage="1" sqref="D7:D56">
      <formula1>$H$6:$H$7</formula1>
    </dataValidation>
  </dataValidations>
  <printOptions horizontalCentered="1"/>
  <pageMargins left="0.5" right="0.5" top="0.5" bottom="0.5" header="0.3" footer="0.3"/>
  <pageSetup paperSize="9" scale="60" orientation="portrait" r:id="rId1"/>
  <headerFooter>
    <oddFooter>&amp;RM &amp;D</oddFooter>
  </headerFooter>
  <rowBreaks count="1" manualBreakCount="1">
    <brk id="61" max="6" man="1"/>
  </rowBreaks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D34"/>
  <sheetViews>
    <sheetView rightToLeft="1" view="pageBreakPreview" topLeftCell="B1" zoomScale="70" zoomScaleNormal="70" zoomScaleSheetLayoutView="70" workbookViewId="0">
      <selection activeCell="O4" sqref="O4"/>
    </sheetView>
  </sheetViews>
  <sheetFormatPr defaultRowHeight="18"/>
  <cols>
    <col min="1" max="1" width="41.875" style="101" customWidth="1"/>
    <col min="2" max="2" width="21.75" style="64" bestFit="1" customWidth="1"/>
    <col min="3" max="5" width="13.375" style="64" customWidth="1"/>
    <col min="6" max="22" width="9.125" style="64" customWidth="1"/>
    <col min="23" max="23" width="9.25" style="64" customWidth="1"/>
    <col min="24" max="24" width="9" style="64" customWidth="1"/>
    <col min="25" max="25" width="36.875" style="64" hidden="1" customWidth="1"/>
    <col min="26" max="26" width="15.75" style="64" hidden="1" customWidth="1"/>
    <col min="27" max="29" width="9" style="64" customWidth="1"/>
    <col min="31" max="31" width="9" style="64" customWidth="1"/>
    <col min="32" max="252" width="9" style="64"/>
    <col min="253" max="253" width="22" style="64" customWidth="1"/>
    <col min="254" max="254" width="12.625" style="64" customWidth="1"/>
    <col min="255" max="255" width="12" style="64" customWidth="1"/>
    <col min="256" max="256" width="13" style="64" customWidth="1"/>
    <col min="257" max="508" width="9" style="64"/>
    <col min="509" max="509" width="22" style="64" customWidth="1"/>
    <col min="510" max="510" width="12.625" style="64" customWidth="1"/>
    <col min="511" max="511" width="12" style="64" customWidth="1"/>
    <col min="512" max="512" width="13" style="64" customWidth="1"/>
    <col min="513" max="764" width="9" style="64"/>
    <col min="765" max="765" width="22" style="64" customWidth="1"/>
    <col min="766" max="766" width="12.625" style="64" customWidth="1"/>
    <col min="767" max="767" width="12" style="64" customWidth="1"/>
    <col min="768" max="768" width="13" style="64" customWidth="1"/>
    <col min="769" max="1020" width="9" style="64"/>
    <col min="1021" max="1021" width="22" style="64" customWidth="1"/>
    <col min="1022" max="1022" width="12.625" style="64" customWidth="1"/>
    <col min="1023" max="1023" width="12" style="64" customWidth="1"/>
    <col min="1024" max="1024" width="13" style="64" customWidth="1"/>
    <col min="1025" max="1276" width="9" style="64"/>
    <col min="1277" max="1277" width="22" style="64" customWidth="1"/>
    <col min="1278" max="1278" width="12.625" style="64" customWidth="1"/>
    <col min="1279" max="1279" width="12" style="64" customWidth="1"/>
    <col min="1280" max="1280" width="13" style="64" customWidth="1"/>
    <col min="1281" max="1532" width="9" style="64"/>
    <col min="1533" max="1533" width="22" style="64" customWidth="1"/>
    <col min="1534" max="1534" width="12.625" style="64" customWidth="1"/>
    <col min="1535" max="1535" width="12" style="64" customWidth="1"/>
    <col min="1536" max="1536" width="13" style="64" customWidth="1"/>
    <col min="1537" max="1788" width="9" style="64"/>
    <col min="1789" max="1789" width="22" style="64" customWidth="1"/>
    <col min="1790" max="1790" width="12.625" style="64" customWidth="1"/>
    <col min="1791" max="1791" width="12" style="64" customWidth="1"/>
    <col min="1792" max="1792" width="13" style="64" customWidth="1"/>
    <col min="1793" max="2044" width="9" style="64"/>
    <col min="2045" max="2045" width="22" style="64" customWidth="1"/>
    <col min="2046" max="2046" width="12.625" style="64" customWidth="1"/>
    <col min="2047" max="2047" width="12" style="64" customWidth="1"/>
    <col min="2048" max="2048" width="13" style="64" customWidth="1"/>
    <col min="2049" max="2300" width="9" style="64"/>
    <col min="2301" max="2301" width="22" style="64" customWidth="1"/>
    <col min="2302" max="2302" width="12.625" style="64" customWidth="1"/>
    <col min="2303" max="2303" width="12" style="64" customWidth="1"/>
    <col min="2304" max="2304" width="13" style="64" customWidth="1"/>
    <col min="2305" max="2556" width="9" style="64"/>
    <col min="2557" max="2557" width="22" style="64" customWidth="1"/>
    <col min="2558" max="2558" width="12.625" style="64" customWidth="1"/>
    <col min="2559" max="2559" width="12" style="64" customWidth="1"/>
    <col min="2560" max="2560" width="13" style="64" customWidth="1"/>
    <col min="2561" max="2812" width="9" style="64"/>
    <col min="2813" max="2813" width="22" style="64" customWidth="1"/>
    <col min="2814" max="2814" width="12.625" style="64" customWidth="1"/>
    <col min="2815" max="2815" width="12" style="64" customWidth="1"/>
    <col min="2816" max="2816" width="13" style="64" customWidth="1"/>
    <col min="2817" max="3068" width="9" style="64"/>
    <col min="3069" max="3069" width="22" style="64" customWidth="1"/>
    <col min="3070" max="3070" width="12.625" style="64" customWidth="1"/>
    <col min="3071" max="3071" width="12" style="64" customWidth="1"/>
    <col min="3072" max="3072" width="13" style="64" customWidth="1"/>
    <col min="3073" max="3324" width="9" style="64"/>
    <col min="3325" max="3325" width="22" style="64" customWidth="1"/>
    <col min="3326" max="3326" width="12.625" style="64" customWidth="1"/>
    <col min="3327" max="3327" width="12" style="64" customWidth="1"/>
    <col min="3328" max="3328" width="13" style="64" customWidth="1"/>
    <col min="3329" max="3580" width="9" style="64"/>
    <col min="3581" max="3581" width="22" style="64" customWidth="1"/>
    <col min="3582" max="3582" width="12.625" style="64" customWidth="1"/>
    <col min="3583" max="3583" width="12" style="64" customWidth="1"/>
    <col min="3584" max="3584" width="13" style="64" customWidth="1"/>
    <col min="3585" max="3836" width="9" style="64"/>
    <col min="3837" max="3837" width="22" style="64" customWidth="1"/>
    <col min="3838" max="3838" width="12.625" style="64" customWidth="1"/>
    <col min="3839" max="3839" width="12" style="64" customWidth="1"/>
    <col min="3840" max="3840" width="13" style="64" customWidth="1"/>
    <col min="3841" max="4092" width="9" style="64"/>
    <col min="4093" max="4093" width="22" style="64" customWidth="1"/>
    <col min="4094" max="4094" width="12.625" style="64" customWidth="1"/>
    <col min="4095" max="4095" width="12" style="64" customWidth="1"/>
    <col min="4096" max="4096" width="13" style="64" customWidth="1"/>
    <col min="4097" max="4348" width="9" style="64"/>
    <col min="4349" max="4349" width="22" style="64" customWidth="1"/>
    <col min="4350" max="4350" width="12.625" style="64" customWidth="1"/>
    <col min="4351" max="4351" width="12" style="64" customWidth="1"/>
    <col min="4352" max="4352" width="13" style="64" customWidth="1"/>
    <col min="4353" max="4604" width="9" style="64"/>
    <col min="4605" max="4605" width="22" style="64" customWidth="1"/>
    <col min="4606" max="4606" width="12.625" style="64" customWidth="1"/>
    <col min="4607" max="4607" width="12" style="64" customWidth="1"/>
    <col min="4608" max="4608" width="13" style="64" customWidth="1"/>
    <col min="4609" max="4860" width="9" style="64"/>
    <col min="4861" max="4861" width="22" style="64" customWidth="1"/>
    <col min="4862" max="4862" width="12.625" style="64" customWidth="1"/>
    <col min="4863" max="4863" width="12" style="64" customWidth="1"/>
    <col min="4864" max="4864" width="13" style="64" customWidth="1"/>
    <col min="4865" max="5116" width="9" style="64"/>
    <col min="5117" max="5117" width="22" style="64" customWidth="1"/>
    <col min="5118" max="5118" width="12.625" style="64" customWidth="1"/>
    <col min="5119" max="5119" width="12" style="64" customWidth="1"/>
    <col min="5120" max="5120" width="13" style="64" customWidth="1"/>
    <col min="5121" max="5372" width="9" style="64"/>
    <col min="5373" max="5373" width="22" style="64" customWidth="1"/>
    <col min="5374" max="5374" width="12.625" style="64" customWidth="1"/>
    <col min="5375" max="5375" width="12" style="64" customWidth="1"/>
    <col min="5376" max="5376" width="13" style="64" customWidth="1"/>
    <col min="5377" max="5628" width="9" style="64"/>
    <col min="5629" max="5629" width="22" style="64" customWidth="1"/>
    <col min="5630" max="5630" width="12.625" style="64" customWidth="1"/>
    <col min="5631" max="5631" width="12" style="64" customWidth="1"/>
    <col min="5632" max="5632" width="13" style="64" customWidth="1"/>
    <col min="5633" max="5884" width="9" style="64"/>
    <col min="5885" max="5885" width="22" style="64" customWidth="1"/>
    <col min="5886" max="5886" width="12.625" style="64" customWidth="1"/>
    <col min="5887" max="5887" width="12" style="64" customWidth="1"/>
    <col min="5888" max="5888" width="13" style="64" customWidth="1"/>
    <col min="5889" max="6140" width="9" style="64"/>
    <col min="6141" max="6141" width="22" style="64" customWidth="1"/>
    <col min="6142" max="6142" width="12.625" style="64" customWidth="1"/>
    <col min="6143" max="6143" width="12" style="64" customWidth="1"/>
    <col min="6144" max="6144" width="13" style="64" customWidth="1"/>
    <col min="6145" max="6396" width="9" style="64"/>
    <col min="6397" max="6397" width="22" style="64" customWidth="1"/>
    <col min="6398" max="6398" width="12.625" style="64" customWidth="1"/>
    <col min="6399" max="6399" width="12" style="64" customWidth="1"/>
    <col min="6400" max="6400" width="13" style="64" customWidth="1"/>
    <col min="6401" max="6652" width="9" style="64"/>
    <col min="6653" max="6653" width="22" style="64" customWidth="1"/>
    <col min="6654" max="6654" width="12.625" style="64" customWidth="1"/>
    <col min="6655" max="6655" width="12" style="64" customWidth="1"/>
    <col min="6656" max="6656" width="13" style="64" customWidth="1"/>
    <col min="6657" max="6908" width="9" style="64"/>
    <col min="6909" max="6909" width="22" style="64" customWidth="1"/>
    <col min="6910" max="6910" width="12.625" style="64" customWidth="1"/>
    <col min="6911" max="6911" width="12" style="64" customWidth="1"/>
    <col min="6912" max="6912" width="13" style="64" customWidth="1"/>
    <col min="6913" max="7164" width="9" style="64"/>
    <col min="7165" max="7165" width="22" style="64" customWidth="1"/>
    <col min="7166" max="7166" width="12.625" style="64" customWidth="1"/>
    <col min="7167" max="7167" width="12" style="64" customWidth="1"/>
    <col min="7168" max="7168" width="13" style="64" customWidth="1"/>
    <col min="7169" max="7420" width="9" style="64"/>
    <col min="7421" max="7421" width="22" style="64" customWidth="1"/>
    <col min="7422" max="7422" width="12.625" style="64" customWidth="1"/>
    <col min="7423" max="7423" width="12" style="64" customWidth="1"/>
    <col min="7424" max="7424" width="13" style="64" customWidth="1"/>
    <col min="7425" max="7676" width="9" style="64"/>
    <col min="7677" max="7677" width="22" style="64" customWidth="1"/>
    <col min="7678" max="7678" width="12.625" style="64" customWidth="1"/>
    <col min="7679" max="7679" width="12" style="64" customWidth="1"/>
    <col min="7680" max="7680" width="13" style="64" customWidth="1"/>
    <col min="7681" max="7932" width="9" style="64"/>
    <col min="7933" max="7933" width="22" style="64" customWidth="1"/>
    <col min="7934" max="7934" width="12.625" style="64" customWidth="1"/>
    <col min="7935" max="7935" width="12" style="64" customWidth="1"/>
    <col min="7936" max="7936" width="13" style="64" customWidth="1"/>
    <col min="7937" max="8188" width="9" style="64"/>
    <col min="8189" max="8189" width="22" style="64" customWidth="1"/>
    <col min="8190" max="8190" width="12.625" style="64" customWidth="1"/>
    <col min="8191" max="8191" width="12" style="64" customWidth="1"/>
    <col min="8192" max="8192" width="13" style="64" customWidth="1"/>
    <col min="8193" max="8444" width="9" style="64"/>
    <col min="8445" max="8445" width="22" style="64" customWidth="1"/>
    <col min="8446" max="8446" width="12.625" style="64" customWidth="1"/>
    <col min="8447" max="8447" width="12" style="64" customWidth="1"/>
    <col min="8448" max="8448" width="13" style="64" customWidth="1"/>
    <col min="8449" max="8700" width="9" style="64"/>
    <col min="8701" max="8701" width="22" style="64" customWidth="1"/>
    <col min="8702" max="8702" width="12.625" style="64" customWidth="1"/>
    <col min="8703" max="8703" width="12" style="64" customWidth="1"/>
    <col min="8704" max="8704" width="13" style="64" customWidth="1"/>
    <col min="8705" max="8956" width="9" style="64"/>
    <col min="8957" max="8957" width="22" style="64" customWidth="1"/>
    <col min="8958" max="8958" width="12.625" style="64" customWidth="1"/>
    <col min="8959" max="8959" width="12" style="64" customWidth="1"/>
    <col min="8960" max="8960" width="13" style="64" customWidth="1"/>
    <col min="8961" max="9212" width="9" style="64"/>
    <col min="9213" max="9213" width="22" style="64" customWidth="1"/>
    <col min="9214" max="9214" width="12.625" style="64" customWidth="1"/>
    <col min="9215" max="9215" width="12" style="64" customWidth="1"/>
    <col min="9216" max="9216" width="13" style="64" customWidth="1"/>
    <col min="9217" max="9468" width="9" style="64"/>
    <col min="9469" max="9469" width="22" style="64" customWidth="1"/>
    <col min="9470" max="9470" width="12.625" style="64" customWidth="1"/>
    <col min="9471" max="9471" width="12" style="64" customWidth="1"/>
    <col min="9472" max="9472" width="13" style="64" customWidth="1"/>
    <col min="9473" max="9724" width="9" style="64"/>
    <col min="9725" max="9725" width="22" style="64" customWidth="1"/>
    <col min="9726" max="9726" width="12.625" style="64" customWidth="1"/>
    <col min="9727" max="9727" width="12" style="64" customWidth="1"/>
    <col min="9728" max="9728" width="13" style="64" customWidth="1"/>
    <col min="9729" max="9980" width="9" style="64"/>
    <col min="9981" max="9981" width="22" style="64" customWidth="1"/>
    <col min="9982" max="9982" width="12.625" style="64" customWidth="1"/>
    <col min="9983" max="9983" width="12" style="64" customWidth="1"/>
    <col min="9984" max="9984" width="13" style="64" customWidth="1"/>
    <col min="9985" max="10236" width="9" style="64"/>
    <col min="10237" max="10237" width="22" style="64" customWidth="1"/>
    <col min="10238" max="10238" width="12.625" style="64" customWidth="1"/>
    <col min="10239" max="10239" width="12" style="64" customWidth="1"/>
    <col min="10240" max="10240" width="13" style="64" customWidth="1"/>
    <col min="10241" max="10492" width="9" style="64"/>
    <col min="10493" max="10493" width="22" style="64" customWidth="1"/>
    <col min="10494" max="10494" width="12.625" style="64" customWidth="1"/>
    <col min="10495" max="10495" width="12" style="64" customWidth="1"/>
    <col min="10496" max="10496" width="13" style="64" customWidth="1"/>
    <col min="10497" max="10748" width="9" style="64"/>
    <col min="10749" max="10749" width="22" style="64" customWidth="1"/>
    <col min="10750" max="10750" width="12.625" style="64" customWidth="1"/>
    <col min="10751" max="10751" width="12" style="64" customWidth="1"/>
    <col min="10752" max="10752" width="13" style="64" customWidth="1"/>
    <col min="10753" max="11004" width="9" style="64"/>
    <col min="11005" max="11005" width="22" style="64" customWidth="1"/>
    <col min="11006" max="11006" width="12.625" style="64" customWidth="1"/>
    <col min="11007" max="11007" width="12" style="64" customWidth="1"/>
    <col min="11008" max="11008" width="13" style="64" customWidth="1"/>
    <col min="11009" max="11260" width="9" style="64"/>
    <col min="11261" max="11261" width="22" style="64" customWidth="1"/>
    <col min="11262" max="11262" width="12.625" style="64" customWidth="1"/>
    <col min="11263" max="11263" width="12" style="64" customWidth="1"/>
    <col min="11264" max="11264" width="13" style="64" customWidth="1"/>
    <col min="11265" max="11516" width="9" style="64"/>
    <col min="11517" max="11517" width="22" style="64" customWidth="1"/>
    <col min="11518" max="11518" width="12.625" style="64" customWidth="1"/>
    <col min="11519" max="11519" width="12" style="64" customWidth="1"/>
    <col min="11520" max="11520" width="13" style="64" customWidth="1"/>
    <col min="11521" max="11772" width="9" style="64"/>
    <col min="11773" max="11773" width="22" style="64" customWidth="1"/>
    <col min="11774" max="11774" width="12.625" style="64" customWidth="1"/>
    <col min="11775" max="11775" width="12" style="64" customWidth="1"/>
    <col min="11776" max="11776" width="13" style="64" customWidth="1"/>
    <col min="11777" max="12028" width="9" style="64"/>
    <col min="12029" max="12029" width="22" style="64" customWidth="1"/>
    <col min="12030" max="12030" width="12.625" style="64" customWidth="1"/>
    <col min="12031" max="12031" width="12" style="64" customWidth="1"/>
    <col min="12032" max="12032" width="13" style="64" customWidth="1"/>
    <col min="12033" max="12284" width="9" style="64"/>
    <col min="12285" max="12285" width="22" style="64" customWidth="1"/>
    <col min="12286" max="12286" width="12.625" style="64" customWidth="1"/>
    <col min="12287" max="12287" width="12" style="64" customWidth="1"/>
    <col min="12288" max="12288" width="13" style="64" customWidth="1"/>
    <col min="12289" max="12540" width="9" style="64"/>
    <col min="12541" max="12541" width="22" style="64" customWidth="1"/>
    <col min="12542" max="12542" width="12.625" style="64" customWidth="1"/>
    <col min="12543" max="12543" width="12" style="64" customWidth="1"/>
    <col min="12544" max="12544" width="13" style="64" customWidth="1"/>
    <col min="12545" max="12796" width="9" style="64"/>
    <col min="12797" max="12797" width="22" style="64" customWidth="1"/>
    <col min="12798" max="12798" width="12.625" style="64" customWidth="1"/>
    <col min="12799" max="12799" width="12" style="64" customWidth="1"/>
    <col min="12800" max="12800" width="13" style="64" customWidth="1"/>
    <col min="12801" max="13052" width="9" style="64"/>
    <col min="13053" max="13053" width="22" style="64" customWidth="1"/>
    <col min="13054" max="13054" width="12.625" style="64" customWidth="1"/>
    <col min="13055" max="13055" width="12" style="64" customWidth="1"/>
    <col min="13056" max="13056" width="13" style="64" customWidth="1"/>
    <col min="13057" max="13308" width="9" style="64"/>
    <col min="13309" max="13309" width="22" style="64" customWidth="1"/>
    <col min="13310" max="13310" width="12.625" style="64" customWidth="1"/>
    <col min="13311" max="13311" width="12" style="64" customWidth="1"/>
    <col min="13312" max="13312" width="13" style="64" customWidth="1"/>
    <col min="13313" max="13564" width="9" style="64"/>
    <col min="13565" max="13565" width="22" style="64" customWidth="1"/>
    <col min="13566" max="13566" width="12.625" style="64" customWidth="1"/>
    <col min="13567" max="13567" width="12" style="64" customWidth="1"/>
    <col min="13568" max="13568" width="13" style="64" customWidth="1"/>
    <col min="13569" max="13820" width="9" style="64"/>
    <col min="13821" max="13821" width="22" style="64" customWidth="1"/>
    <col min="13822" max="13822" width="12.625" style="64" customWidth="1"/>
    <col min="13823" max="13823" width="12" style="64" customWidth="1"/>
    <col min="13824" max="13824" width="13" style="64" customWidth="1"/>
    <col min="13825" max="14076" width="9" style="64"/>
    <col min="14077" max="14077" width="22" style="64" customWidth="1"/>
    <col min="14078" max="14078" width="12.625" style="64" customWidth="1"/>
    <col min="14079" max="14079" width="12" style="64" customWidth="1"/>
    <col min="14080" max="14080" width="13" style="64" customWidth="1"/>
    <col min="14081" max="14332" width="9" style="64"/>
    <col min="14333" max="14333" width="22" style="64" customWidth="1"/>
    <col min="14334" max="14334" width="12.625" style="64" customWidth="1"/>
    <col min="14335" max="14335" width="12" style="64" customWidth="1"/>
    <col min="14336" max="14336" width="13" style="64" customWidth="1"/>
    <col min="14337" max="14588" width="9" style="64"/>
    <col min="14589" max="14589" width="22" style="64" customWidth="1"/>
    <col min="14590" max="14590" width="12.625" style="64" customWidth="1"/>
    <col min="14591" max="14591" width="12" style="64" customWidth="1"/>
    <col min="14592" max="14592" width="13" style="64" customWidth="1"/>
    <col min="14593" max="14844" width="9" style="64"/>
    <col min="14845" max="14845" width="22" style="64" customWidth="1"/>
    <col min="14846" max="14846" width="12.625" style="64" customWidth="1"/>
    <col min="14847" max="14847" width="12" style="64" customWidth="1"/>
    <col min="14848" max="14848" width="13" style="64" customWidth="1"/>
    <col min="14849" max="15100" width="9" style="64"/>
    <col min="15101" max="15101" width="22" style="64" customWidth="1"/>
    <col min="15102" max="15102" width="12.625" style="64" customWidth="1"/>
    <col min="15103" max="15103" width="12" style="64" customWidth="1"/>
    <col min="15104" max="15104" width="13" style="64" customWidth="1"/>
    <col min="15105" max="15356" width="9" style="64"/>
    <col min="15357" max="15357" width="22" style="64" customWidth="1"/>
    <col min="15358" max="15358" width="12.625" style="64" customWidth="1"/>
    <col min="15359" max="15359" width="12" style="64" customWidth="1"/>
    <col min="15360" max="15360" width="13" style="64" customWidth="1"/>
    <col min="15361" max="15612" width="9" style="64"/>
    <col min="15613" max="15613" width="22" style="64" customWidth="1"/>
    <col min="15614" max="15614" width="12.625" style="64" customWidth="1"/>
    <col min="15615" max="15615" width="12" style="64" customWidth="1"/>
    <col min="15616" max="15616" width="13" style="64" customWidth="1"/>
    <col min="15617" max="15868" width="9" style="64"/>
    <col min="15869" max="15869" width="22" style="64" customWidth="1"/>
    <col min="15870" max="15870" width="12.625" style="64" customWidth="1"/>
    <col min="15871" max="15871" width="12" style="64" customWidth="1"/>
    <col min="15872" max="15872" width="13" style="64" customWidth="1"/>
    <col min="15873" max="16124" width="9" style="64"/>
    <col min="16125" max="16125" width="22" style="64" customWidth="1"/>
    <col min="16126" max="16126" width="12.625" style="64" customWidth="1"/>
    <col min="16127" max="16127" width="12" style="64" customWidth="1"/>
    <col min="16128" max="16128" width="13" style="64" customWidth="1"/>
    <col min="16129" max="16384" width="9" style="64"/>
  </cols>
  <sheetData>
    <row r="1" spans="1:26" ht="18.75" thickBot="1">
      <c r="A1" s="691" t="s">
        <v>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6" ht="21" thickBot="1">
      <c r="A2" s="691" t="s">
        <v>0</v>
      </c>
      <c r="B2" s="4"/>
      <c r="C2" s="857" t="s">
        <v>546</v>
      </c>
      <c r="D2" s="859"/>
      <c r="E2" s="857" t="s">
        <v>762</v>
      </c>
      <c r="F2" s="858"/>
      <c r="G2" s="858"/>
      <c r="H2" s="858"/>
      <c r="I2" s="858"/>
      <c r="J2" s="858"/>
      <c r="K2" s="858"/>
      <c r="L2" s="858"/>
      <c r="M2" s="859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6" ht="18.75" customHeight="1">
      <c r="A3" s="690" t="s">
        <v>548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6" s="101" customFormat="1"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</row>
    <row r="5" spans="1:26" s="101" customFormat="1" ht="61.5" customHeight="1" thickBot="1">
      <c r="A5" s="1196" t="s">
        <v>774</v>
      </c>
      <c r="B5" s="1196"/>
      <c r="C5" s="1196"/>
      <c r="D5" s="1196"/>
      <c r="E5" s="1196"/>
      <c r="F5" s="1196"/>
      <c r="G5" s="1196"/>
      <c r="H5" s="1196"/>
      <c r="I5" s="1196"/>
      <c r="J5" s="1196"/>
      <c r="K5" s="1196"/>
      <c r="L5" s="1196"/>
      <c r="M5" s="1196"/>
      <c r="N5" s="1196"/>
      <c r="O5" s="1196"/>
      <c r="P5" s="1196"/>
      <c r="Q5" s="1196"/>
      <c r="R5" s="1196"/>
      <c r="S5" s="1196"/>
      <c r="T5" s="1196"/>
      <c r="U5" s="1196"/>
      <c r="V5" s="1196"/>
      <c r="W5" s="1196"/>
      <c r="Y5" s="64"/>
    </row>
    <row r="6" spans="1:26" s="696" customFormat="1" ht="54" customHeight="1" thickTop="1">
      <c r="A6" s="1343" t="s">
        <v>667</v>
      </c>
      <c r="B6" s="1343" t="s">
        <v>684</v>
      </c>
      <c r="C6" s="1343" t="s">
        <v>668</v>
      </c>
      <c r="D6" s="892" t="s">
        <v>669</v>
      </c>
      <c r="E6" s="894"/>
      <c r="F6" s="892" t="s">
        <v>672</v>
      </c>
      <c r="G6" s="894"/>
      <c r="H6" s="892" t="s">
        <v>673</v>
      </c>
      <c r="I6" s="894"/>
      <c r="J6" s="892" t="s">
        <v>674</v>
      </c>
      <c r="K6" s="894"/>
      <c r="L6" s="892" t="s">
        <v>675</v>
      </c>
      <c r="M6" s="894"/>
      <c r="N6" s="892" t="s">
        <v>676</v>
      </c>
      <c r="O6" s="894"/>
      <c r="P6" s="892" t="s">
        <v>677</v>
      </c>
      <c r="Q6" s="894"/>
      <c r="R6" s="892" t="s">
        <v>678</v>
      </c>
      <c r="S6" s="894"/>
      <c r="T6" s="892" t="s">
        <v>679</v>
      </c>
      <c r="U6" s="893"/>
      <c r="V6" s="893"/>
      <c r="W6" s="894"/>
      <c r="X6" s="695"/>
      <c r="Y6" s="840" t="s">
        <v>728</v>
      </c>
      <c r="Z6" s="842" t="s">
        <v>708</v>
      </c>
    </row>
    <row r="7" spans="1:26" s="695" customFormat="1" ht="36" customHeight="1">
      <c r="A7" s="1344"/>
      <c r="B7" s="1344"/>
      <c r="C7" s="1344"/>
      <c r="D7" s="1341"/>
      <c r="E7" s="1342"/>
      <c r="F7" s="1341"/>
      <c r="G7" s="1342"/>
      <c r="H7" s="1341"/>
      <c r="I7" s="1342"/>
      <c r="J7" s="1341"/>
      <c r="K7" s="1342"/>
      <c r="L7" s="1341"/>
      <c r="M7" s="1342"/>
      <c r="N7" s="1341"/>
      <c r="O7" s="1342"/>
      <c r="P7" s="1341"/>
      <c r="Q7" s="1342"/>
      <c r="R7" s="1341"/>
      <c r="S7" s="1342"/>
      <c r="T7" s="1341" t="s">
        <v>680</v>
      </c>
      <c r="U7" s="1345"/>
      <c r="V7" s="1345" t="s">
        <v>681</v>
      </c>
      <c r="W7" s="1342"/>
      <c r="Y7" s="840" t="s">
        <v>736</v>
      </c>
      <c r="Z7" s="842" t="s">
        <v>111</v>
      </c>
    </row>
    <row r="8" spans="1:26" s="695" customFormat="1" ht="38.25" customHeight="1">
      <c r="A8" s="1344"/>
      <c r="B8" s="1344"/>
      <c r="C8" s="1344"/>
      <c r="D8" s="729" t="s">
        <v>670</v>
      </c>
      <c r="E8" s="730" t="s">
        <v>671</v>
      </c>
      <c r="F8" s="729" t="s">
        <v>670</v>
      </c>
      <c r="G8" s="730" t="s">
        <v>671</v>
      </c>
      <c r="H8" s="729" t="s">
        <v>670</v>
      </c>
      <c r="I8" s="730" t="s">
        <v>671</v>
      </c>
      <c r="J8" s="729" t="s">
        <v>670</v>
      </c>
      <c r="K8" s="730" t="s">
        <v>671</v>
      </c>
      <c r="L8" s="729" t="s">
        <v>670</v>
      </c>
      <c r="M8" s="730" t="s">
        <v>671</v>
      </c>
      <c r="N8" s="729" t="s">
        <v>670</v>
      </c>
      <c r="O8" s="730" t="s">
        <v>671</v>
      </c>
      <c r="P8" s="729" t="s">
        <v>670</v>
      </c>
      <c r="Q8" s="730" t="s">
        <v>671</v>
      </c>
      <c r="R8" s="729" t="s">
        <v>682</v>
      </c>
      <c r="S8" s="730" t="s">
        <v>683</v>
      </c>
      <c r="T8" s="729" t="s">
        <v>682</v>
      </c>
      <c r="U8" s="731" t="s">
        <v>683</v>
      </c>
      <c r="V8" s="731" t="s">
        <v>682</v>
      </c>
      <c r="W8" s="730" t="s">
        <v>683</v>
      </c>
      <c r="Y8" s="840" t="s">
        <v>720</v>
      </c>
    </row>
    <row r="9" spans="1:26" s="697" customFormat="1" ht="45" customHeight="1">
      <c r="A9" s="698"/>
      <c r="B9" s="699" t="s">
        <v>230</v>
      </c>
      <c r="C9" s="699" t="s">
        <v>230</v>
      </c>
      <c r="D9" s="699" t="s">
        <v>230</v>
      </c>
      <c r="E9" s="699" t="s">
        <v>230</v>
      </c>
      <c r="F9" s="699" t="s">
        <v>230</v>
      </c>
      <c r="G9" s="699" t="s">
        <v>230</v>
      </c>
      <c r="H9" s="699" t="s">
        <v>230</v>
      </c>
      <c r="I9" s="699" t="s">
        <v>230</v>
      </c>
      <c r="J9" s="699" t="s">
        <v>230</v>
      </c>
      <c r="K9" s="699" t="s">
        <v>230</v>
      </c>
      <c r="L9" s="699" t="s">
        <v>230</v>
      </c>
      <c r="M9" s="699" t="s">
        <v>230</v>
      </c>
      <c r="N9" s="699" t="s">
        <v>230</v>
      </c>
      <c r="O9" s="699" t="s">
        <v>230</v>
      </c>
      <c r="P9" s="699" t="s">
        <v>230</v>
      </c>
      <c r="Q9" s="699" t="s">
        <v>230</v>
      </c>
      <c r="R9" s="699" t="s">
        <v>230</v>
      </c>
      <c r="S9" s="699" t="s">
        <v>230</v>
      </c>
      <c r="T9" s="699" t="s">
        <v>230</v>
      </c>
      <c r="U9" s="699" t="s">
        <v>230</v>
      </c>
      <c r="V9" s="699" t="s">
        <v>230</v>
      </c>
      <c r="W9" s="699" t="s">
        <v>230</v>
      </c>
      <c r="Y9" s="840" t="s">
        <v>711</v>
      </c>
    </row>
    <row r="10" spans="1:26" s="697" customFormat="1" ht="45" customHeight="1">
      <c r="A10" s="698"/>
      <c r="B10" s="699" t="s">
        <v>230</v>
      </c>
      <c r="C10" s="699" t="s">
        <v>230</v>
      </c>
      <c r="D10" s="699" t="s">
        <v>230</v>
      </c>
      <c r="E10" s="699" t="s">
        <v>230</v>
      </c>
      <c r="F10" s="699" t="s">
        <v>230</v>
      </c>
      <c r="G10" s="699" t="s">
        <v>230</v>
      </c>
      <c r="H10" s="699" t="s">
        <v>230</v>
      </c>
      <c r="I10" s="699" t="s">
        <v>230</v>
      </c>
      <c r="J10" s="699" t="s">
        <v>230</v>
      </c>
      <c r="K10" s="699" t="s">
        <v>230</v>
      </c>
      <c r="L10" s="699" t="s">
        <v>230</v>
      </c>
      <c r="M10" s="699" t="s">
        <v>230</v>
      </c>
      <c r="N10" s="699" t="s">
        <v>230</v>
      </c>
      <c r="O10" s="699" t="s">
        <v>230</v>
      </c>
      <c r="P10" s="699" t="s">
        <v>230</v>
      </c>
      <c r="Q10" s="699" t="s">
        <v>230</v>
      </c>
      <c r="R10" s="699" t="s">
        <v>230</v>
      </c>
      <c r="S10" s="699" t="s">
        <v>230</v>
      </c>
      <c r="T10" s="699" t="s">
        <v>230</v>
      </c>
      <c r="U10" s="699" t="s">
        <v>230</v>
      </c>
      <c r="V10" s="699" t="s">
        <v>230</v>
      </c>
      <c r="W10" s="699" t="s">
        <v>230</v>
      </c>
      <c r="Y10" s="840" t="s">
        <v>723</v>
      </c>
    </row>
    <row r="11" spans="1:26" ht="45" customHeight="1">
      <c r="A11" s="698"/>
      <c r="B11" s="699" t="s">
        <v>230</v>
      </c>
      <c r="C11" s="699" t="s">
        <v>230</v>
      </c>
      <c r="D11" s="699" t="s">
        <v>230</v>
      </c>
      <c r="E11" s="699" t="s">
        <v>230</v>
      </c>
      <c r="F11" s="699" t="s">
        <v>230</v>
      </c>
      <c r="G11" s="699" t="s">
        <v>230</v>
      </c>
      <c r="H11" s="699" t="s">
        <v>230</v>
      </c>
      <c r="I11" s="699" t="s">
        <v>230</v>
      </c>
      <c r="J11" s="699" t="s">
        <v>230</v>
      </c>
      <c r="K11" s="699" t="s">
        <v>230</v>
      </c>
      <c r="L11" s="699" t="s">
        <v>230</v>
      </c>
      <c r="M11" s="699" t="s">
        <v>230</v>
      </c>
      <c r="N11" s="699" t="s">
        <v>230</v>
      </c>
      <c r="O11" s="699" t="s">
        <v>230</v>
      </c>
      <c r="P11" s="699" t="s">
        <v>230</v>
      </c>
      <c r="Q11" s="699" t="s">
        <v>230</v>
      </c>
      <c r="R11" s="699" t="s">
        <v>230</v>
      </c>
      <c r="S11" s="699" t="s">
        <v>230</v>
      </c>
      <c r="T11" s="699" t="s">
        <v>230</v>
      </c>
      <c r="U11" s="699" t="s">
        <v>230</v>
      </c>
      <c r="V11" s="699" t="s">
        <v>230</v>
      </c>
      <c r="W11" s="699" t="s">
        <v>230</v>
      </c>
      <c r="Y11" s="840" t="s">
        <v>726</v>
      </c>
    </row>
    <row r="12" spans="1:26" ht="45" customHeight="1">
      <c r="A12" s="698"/>
      <c r="B12" s="699" t="s">
        <v>230</v>
      </c>
      <c r="C12" s="699" t="s">
        <v>230</v>
      </c>
      <c r="D12" s="699" t="s">
        <v>230</v>
      </c>
      <c r="E12" s="699" t="s">
        <v>230</v>
      </c>
      <c r="F12" s="699" t="s">
        <v>230</v>
      </c>
      <c r="G12" s="699" t="s">
        <v>230</v>
      </c>
      <c r="H12" s="699" t="s">
        <v>230</v>
      </c>
      <c r="I12" s="699" t="s">
        <v>230</v>
      </c>
      <c r="J12" s="699" t="s">
        <v>230</v>
      </c>
      <c r="K12" s="699" t="s">
        <v>230</v>
      </c>
      <c r="L12" s="699" t="s">
        <v>230</v>
      </c>
      <c r="M12" s="699" t="s">
        <v>230</v>
      </c>
      <c r="N12" s="699" t="s">
        <v>230</v>
      </c>
      <c r="O12" s="699" t="s">
        <v>230</v>
      </c>
      <c r="P12" s="699" t="s">
        <v>230</v>
      </c>
      <c r="Q12" s="699" t="s">
        <v>230</v>
      </c>
      <c r="R12" s="699" t="s">
        <v>230</v>
      </c>
      <c r="S12" s="699" t="s">
        <v>230</v>
      </c>
      <c r="T12" s="699" t="s">
        <v>230</v>
      </c>
      <c r="U12" s="699" t="s">
        <v>230</v>
      </c>
      <c r="V12" s="699" t="s">
        <v>230</v>
      </c>
      <c r="W12" s="699" t="s">
        <v>230</v>
      </c>
      <c r="Y12" s="840" t="s">
        <v>731</v>
      </c>
    </row>
    <row r="13" spans="1:26" ht="45" customHeight="1">
      <c r="A13" s="698"/>
      <c r="B13" s="699" t="s">
        <v>230</v>
      </c>
      <c r="C13" s="699" t="s">
        <v>230</v>
      </c>
      <c r="D13" s="699" t="s">
        <v>230</v>
      </c>
      <c r="E13" s="699" t="s">
        <v>230</v>
      </c>
      <c r="F13" s="699" t="s">
        <v>230</v>
      </c>
      <c r="G13" s="699" t="s">
        <v>230</v>
      </c>
      <c r="H13" s="699" t="s">
        <v>230</v>
      </c>
      <c r="I13" s="699" t="s">
        <v>230</v>
      </c>
      <c r="J13" s="699" t="s">
        <v>230</v>
      </c>
      <c r="K13" s="699" t="s">
        <v>230</v>
      </c>
      <c r="L13" s="699" t="s">
        <v>230</v>
      </c>
      <c r="M13" s="699" t="s">
        <v>230</v>
      </c>
      <c r="N13" s="699" t="s">
        <v>230</v>
      </c>
      <c r="O13" s="699" t="s">
        <v>230</v>
      </c>
      <c r="P13" s="699" t="s">
        <v>230</v>
      </c>
      <c r="Q13" s="699" t="s">
        <v>230</v>
      </c>
      <c r="R13" s="699" t="s">
        <v>230</v>
      </c>
      <c r="S13" s="699" t="s">
        <v>230</v>
      </c>
      <c r="T13" s="699" t="s">
        <v>230</v>
      </c>
      <c r="U13" s="699" t="s">
        <v>230</v>
      </c>
      <c r="V13" s="699" t="s">
        <v>230</v>
      </c>
      <c r="W13" s="699" t="s">
        <v>230</v>
      </c>
      <c r="Y13" s="840" t="s">
        <v>725</v>
      </c>
    </row>
    <row r="14" spans="1:26" ht="45" customHeight="1">
      <c r="A14" s="698"/>
      <c r="B14" s="699" t="s">
        <v>230</v>
      </c>
      <c r="C14" s="699" t="s">
        <v>230</v>
      </c>
      <c r="D14" s="699" t="s">
        <v>230</v>
      </c>
      <c r="E14" s="699" t="s">
        <v>230</v>
      </c>
      <c r="F14" s="699" t="s">
        <v>230</v>
      </c>
      <c r="G14" s="699" t="s">
        <v>230</v>
      </c>
      <c r="H14" s="699" t="s">
        <v>230</v>
      </c>
      <c r="I14" s="699" t="s">
        <v>230</v>
      </c>
      <c r="J14" s="699" t="s">
        <v>230</v>
      </c>
      <c r="K14" s="699" t="s">
        <v>230</v>
      </c>
      <c r="L14" s="699" t="s">
        <v>230</v>
      </c>
      <c r="M14" s="699" t="s">
        <v>230</v>
      </c>
      <c r="N14" s="699" t="s">
        <v>230</v>
      </c>
      <c r="O14" s="699" t="s">
        <v>230</v>
      </c>
      <c r="P14" s="699" t="s">
        <v>230</v>
      </c>
      <c r="Q14" s="699" t="s">
        <v>230</v>
      </c>
      <c r="R14" s="699" t="s">
        <v>230</v>
      </c>
      <c r="S14" s="699" t="s">
        <v>230</v>
      </c>
      <c r="T14" s="699" t="s">
        <v>230</v>
      </c>
      <c r="U14" s="699" t="s">
        <v>230</v>
      </c>
      <c r="V14" s="699" t="s">
        <v>230</v>
      </c>
      <c r="W14" s="699" t="s">
        <v>230</v>
      </c>
      <c r="Y14" s="840" t="s">
        <v>716</v>
      </c>
    </row>
    <row r="15" spans="1:26" ht="45" customHeight="1">
      <c r="A15" s="698"/>
      <c r="B15" s="699" t="s">
        <v>230</v>
      </c>
      <c r="C15" s="699" t="s">
        <v>230</v>
      </c>
      <c r="D15" s="699" t="s">
        <v>230</v>
      </c>
      <c r="E15" s="699" t="s">
        <v>230</v>
      </c>
      <c r="F15" s="699" t="s">
        <v>230</v>
      </c>
      <c r="G15" s="699" t="s">
        <v>230</v>
      </c>
      <c r="H15" s="699" t="s">
        <v>230</v>
      </c>
      <c r="I15" s="699" t="s">
        <v>230</v>
      </c>
      <c r="J15" s="699" t="s">
        <v>230</v>
      </c>
      <c r="K15" s="699" t="s">
        <v>230</v>
      </c>
      <c r="L15" s="699" t="s">
        <v>230</v>
      </c>
      <c r="M15" s="699" t="s">
        <v>230</v>
      </c>
      <c r="N15" s="699" t="s">
        <v>230</v>
      </c>
      <c r="O15" s="699" t="s">
        <v>230</v>
      </c>
      <c r="P15" s="699" t="s">
        <v>230</v>
      </c>
      <c r="Q15" s="699" t="s">
        <v>230</v>
      </c>
      <c r="R15" s="699" t="s">
        <v>230</v>
      </c>
      <c r="S15" s="699" t="s">
        <v>230</v>
      </c>
      <c r="T15" s="699" t="s">
        <v>230</v>
      </c>
      <c r="U15" s="699" t="s">
        <v>230</v>
      </c>
      <c r="V15" s="699" t="s">
        <v>230</v>
      </c>
      <c r="W15" s="699" t="s">
        <v>230</v>
      </c>
      <c r="Y15" s="840" t="s">
        <v>712</v>
      </c>
    </row>
    <row r="16" spans="1:26" ht="45" customHeight="1">
      <c r="A16" s="698"/>
      <c r="B16" s="699" t="s">
        <v>230</v>
      </c>
      <c r="C16" s="699" t="s">
        <v>230</v>
      </c>
      <c r="D16" s="699" t="s">
        <v>230</v>
      </c>
      <c r="E16" s="699" t="s">
        <v>230</v>
      </c>
      <c r="F16" s="699" t="s">
        <v>230</v>
      </c>
      <c r="G16" s="699" t="s">
        <v>230</v>
      </c>
      <c r="H16" s="699" t="s">
        <v>230</v>
      </c>
      <c r="I16" s="699" t="s">
        <v>230</v>
      </c>
      <c r="J16" s="699" t="s">
        <v>230</v>
      </c>
      <c r="K16" s="699" t="s">
        <v>230</v>
      </c>
      <c r="L16" s="699" t="s">
        <v>230</v>
      </c>
      <c r="M16" s="699" t="s">
        <v>230</v>
      </c>
      <c r="N16" s="699" t="s">
        <v>230</v>
      </c>
      <c r="O16" s="699" t="s">
        <v>230</v>
      </c>
      <c r="P16" s="699" t="s">
        <v>230</v>
      </c>
      <c r="Q16" s="699" t="s">
        <v>230</v>
      </c>
      <c r="R16" s="699" t="s">
        <v>230</v>
      </c>
      <c r="S16" s="699" t="s">
        <v>230</v>
      </c>
      <c r="T16" s="699" t="s">
        <v>230</v>
      </c>
      <c r="U16" s="699" t="s">
        <v>230</v>
      </c>
      <c r="V16" s="699" t="s">
        <v>230</v>
      </c>
      <c r="W16" s="699" t="s">
        <v>230</v>
      </c>
      <c r="Y16" s="840" t="s">
        <v>721</v>
      </c>
    </row>
    <row r="17" spans="1:25" ht="45" customHeight="1">
      <c r="A17" s="698"/>
      <c r="B17" s="699" t="s">
        <v>230</v>
      </c>
      <c r="C17" s="699" t="s">
        <v>230</v>
      </c>
      <c r="D17" s="699" t="s">
        <v>230</v>
      </c>
      <c r="E17" s="699" t="s">
        <v>230</v>
      </c>
      <c r="F17" s="699" t="s">
        <v>230</v>
      </c>
      <c r="G17" s="699" t="s">
        <v>230</v>
      </c>
      <c r="H17" s="699" t="s">
        <v>230</v>
      </c>
      <c r="I17" s="699" t="s">
        <v>230</v>
      </c>
      <c r="J17" s="699" t="s">
        <v>230</v>
      </c>
      <c r="K17" s="699" t="s">
        <v>230</v>
      </c>
      <c r="L17" s="699" t="s">
        <v>230</v>
      </c>
      <c r="M17" s="699" t="s">
        <v>230</v>
      </c>
      <c r="N17" s="699" t="s">
        <v>230</v>
      </c>
      <c r="O17" s="699" t="s">
        <v>230</v>
      </c>
      <c r="P17" s="699" t="s">
        <v>230</v>
      </c>
      <c r="Q17" s="699" t="s">
        <v>230</v>
      </c>
      <c r="R17" s="699" t="s">
        <v>230</v>
      </c>
      <c r="S17" s="699" t="s">
        <v>230</v>
      </c>
      <c r="T17" s="699" t="s">
        <v>230</v>
      </c>
      <c r="U17" s="699" t="s">
        <v>230</v>
      </c>
      <c r="V17" s="699" t="s">
        <v>230</v>
      </c>
      <c r="W17" s="699" t="s">
        <v>230</v>
      </c>
      <c r="Y17" s="840" t="s">
        <v>713</v>
      </c>
    </row>
    <row r="18" spans="1:25" ht="45" customHeight="1">
      <c r="A18" s="698"/>
      <c r="B18" s="699" t="s">
        <v>230</v>
      </c>
      <c r="C18" s="699" t="s">
        <v>230</v>
      </c>
      <c r="D18" s="699" t="s">
        <v>230</v>
      </c>
      <c r="E18" s="699" t="s">
        <v>230</v>
      </c>
      <c r="F18" s="699" t="s">
        <v>230</v>
      </c>
      <c r="G18" s="699" t="s">
        <v>230</v>
      </c>
      <c r="H18" s="699" t="s">
        <v>230</v>
      </c>
      <c r="I18" s="699" t="s">
        <v>230</v>
      </c>
      <c r="J18" s="699" t="s">
        <v>230</v>
      </c>
      <c r="K18" s="699" t="s">
        <v>230</v>
      </c>
      <c r="L18" s="699" t="s">
        <v>230</v>
      </c>
      <c r="M18" s="699" t="s">
        <v>230</v>
      </c>
      <c r="N18" s="699" t="s">
        <v>230</v>
      </c>
      <c r="O18" s="699" t="s">
        <v>230</v>
      </c>
      <c r="P18" s="699" t="s">
        <v>230</v>
      </c>
      <c r="Q18" s="699" t="s">
        <v>230</v>
      </c>
      <c r="R18" s="699" t="s">
        <v>230</v>
      </c>
      <c r="S18" s="699" t="s">
        <v>230</v>
      </c>
      <c r="T18" s="699" t="s">
        <v>230</v>
      </c>
      <c r="U18" s="699" t="s">
        <v>230</v>
      </c>
      <c r="V18" s="699" t="s">
        <v>230</v>
      </c>
      <c r="W18" s="699" t="s">
        <v>230</v>
      </c>
      <c r="Y18" s="840" t="s">
        <v>714</v>
      </c>
    </row>
    <row r="19" spans="1:25" ht="45" customHeight="1">
      <c r="A19" s="698"/>
      <c r="B19" s="699" t="s">
        <v>230</v>
      </c>
      <c r="C19" s="699" t="s">
        <v>230</v>
      </c>
      <c r="D19" s="699" t="s">
        <v>230</v>
      </c>
      <c r="E19" s="699" t="s">
        <v>230</v>
      </c>
      <c r="F19" s="699" t="s">
        <v>230</v>
      </c>
      <c r="G19" s="699" t="s">
        <v>230</v>
      </c>
      <c r="H19" s="699" t="s">
        <v>230</v>
      </c>
      <c r="I19" s="699" t="s">
        <v>230</v>
      </c>
      <c r="J19" s="699" t="s">
        <v>230</v>
      </c>
      <c r="K19" s="699" t="s">
        <v>230</v>
      </c>
      <c r="L19" s="699" t="s">
        <v>230</v>
      </c>
      <c r="M19" s="699" t="s">
        <v>230</v>
      </c>
      <c r="N19" s="699" t="s">
        <v>230</v>
      </c>
      <c r="O19" s="699" t="s">
        <v>230</v>
      </c>
      <c r="P19" s="699" t="s">
        <v>230</v>
      </c>
      <c r="Q19" s="699" t="s">
        <v>230</v>
      </c>
      <c r="R19" s="699" t="s">
        <v>230</v>
      </c>
      <c r="S19" s="699" t="s">
        <v>230</v>
      </c>
      <c r="T19" s="699" t="s">
        <v>230</v>
      </c>
      <c r="U19" s="699" t="s">
        <v>230</v>
      </c>
      <c r="V19" s="699" t="s">
        <v>230</v>
      </c>
      <c r="W19" s="699" t="s">
        <v>230</v>
      </c>
      <c r="Y19" s="840" t="s">
        <v>715</v>
      </c>
    </row>
    <row r="20" spans="1:25" ht="45" customHeight="1">
      <c r="A20" s="698"/>
      <c r="B20" s="699" t="s">
        <v>230</v>
      </c>
      <c r="C20" s="699" t="s">
        <v>230</v>
      </c>
      <c r="D20" s="699" t="s">
        <v>230</v>
      </c>
      <c r="E20" s="699" t="s">
        <v>230</v>
      </c>
      <c r="F20" s="699" t="s">
        <v>230</v>
      </c>
      <c r="G20" s="699" t="s">
        <v>230</v>
      </c>
      <c r="H20" s="699" t="s">
        <v>230</v>
      </c>
      <c r="I20" s="699" t="s">
        <v>230</v>
      </c>
      <c r="J20" s="699" t="s">
        <v>230</v>
      </c>
      <c r="K20" s="699" t="s">
        <v>230</v>
      </c>
      <c r="L20" s="699" t="s">
        <v>230</v>
      </c>
      <c r="M20" s="699" t="s">
        <v>230</v>
      </c>
      <c r="N20" s="699" t="s">
        <v>230</v>
      </c>
      <c r="O20" s="699" t="s">
        <v>230</v>
      </c>
      <c r="P20" s="699" t="s">
        <v>230</v>
      </c>
      <c r="Q20" s="699" t="s">
        <v>230</v>
      </c>
      <c r="R20" s="699" t="s">
        <v>230</v>
      </c>
      <c r="S20" s="699" t="s">
        <v>230</v>
      </c>
      <c r="T20" s="699" t="s">
        <v>230</v>
      </c>
      <c r="U20" s="699" t="s">
        <v>230</v>
      </c>
      <c r="V20" s="699" t="s">
        <v>230</v>
      </c>
      <c r="W20" s="699" t="s">
        <v>230</v>
      </c>
      <c r="Y20" s="840" t="s">
        <v>718</v>
      </c>
    </row>
    <row r="21" spans="1:25" ht="45" customHeight="1" thickBot="1">
      <c r="A21" s="714" t="s">
        <v>114</v>
      </c>
      <c r="B21" s="714"/>
      <c r="C21" s="714">
        <f t="shared" ref="C21:W21" si="0">SUM(C9:C20)</f>
        <v>0</v>
      </c>
      <c r="D21" s="714">
        <f t="shared" si="0"/>
        <v>0</v>
      </c>
      <c r="E21" s="714">
        <f t="shared" si="0"/>
        <v>0</v>
      </c>
      <c r="F21" s="714">
        <f t="shared" si="0"/>
        <v>0</v>
      </c>
      <c r="G21" s="714">
        <f t="shared" si="0"/>
        <v>0</v>
      </c>
      <c r="H21" s="714">
        <f t="shared" si="0"/>
        <v>0</v>
      </c>
      <c r="I21" s="714">
        <f t="shared" si="0"/>
        <v>0</v>
      </c>
      <c r="J21" s="714">
        <f t="shared" si="0"/>
        <v>0</v>
      </c>
      <c r="K21" s="714">
        <f t="shared" si="0"/>
        <v>0</v>
      </c>
      <c r="L21" s="714">
        <f t="shared" si="0"/>
        <v>0</v>
      </c>
      <c r="M21" s="714">
        <f t="shared" si="0"/>
        <v>0</v>
      </c>
      <c r="N21" s="714">
        <f t="shared" si="0"/>
        <v>0</v>
      </c>
      <c r="O21" s="714">
        <f t="shared" si="0"/>
        <v>0</v>
      </c>
      <c r="P21" s="714">
        <f t="shared" si="0"/>
        <v>0</v>
      </c>
      <c r="Q21" s="714">
        <f t="shared" si="0"/>
        <v>0</v>
      </c>
      <c r="R21" s="714">
        <f t="shared" si="0"/>
        <v>0</v>
      </c>
      <c r="S21" s="714">
        <f t="shared" si="0"/>
        <v>0</v>
      </c>
      <c r="T21" s="714">
        <f t="shared" si="0"/>
        <v>0</v>
      </c>
      <c r="U21" s="714">
        <f t="shared" si="0"/>
        <v>0</v>
      </c>
      <c r="V21" s="714">
        <f t="shared" si="0"/>
        <v>0</v>
      </c>
      <c r="W21" s="714">
        <f t="shared" si="0"/>
        <v>0</v>
      </c>
      <c r="Y21" s="840" t="s">
        <v>729</v>
      </c>
    </row>
    <row r="22" spans="1:25" ht="38.25" customHeight="1">
      <c r="A22" s="419"/>
      <c r="B22" s="419"/>
      <c r="C22" s="419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Y22" s="840" t="s">
        <v>727</v>
      </c>
    </row>
    <row r="23" spans="1:25" s="418" customFormat="1" ht="37.5" customHeight="1">
      <c r="B23" s="418" t="s">
        <v>91</v>
      </c>
      <c r="I23" s="418" t="s">
        <v>294</v>
      </c>
      <c r="S23" s="418" t="s">
        <v>92</v>
      </c>
      <c r="Y23" s="840" t="s">
        <v>719</v>
      </c>
    </row>
    <row r="24" spans="1:25" s="418" customFormat="1" ht="37.5" customHeight="1">
      <c r="Y24" s="840" t="s">
        <v>722</v>
      </c>
    </row>
    <row r="25" spans="1:25" s="418" customFormat="1" ht="37.5" customHeight="1">
      <c r="B25" s="418" t="s">
        <v>93</v>
      </c>
      <c r="I25" s="418" t="s">
        <v>93</v>
      </c>
      <c r="S25" s="418" t="s">
        <v>93</v>
      </c>
      <c r="Y25" s="840" t="s">
        <v>730</v>
      </c>
    </row>
    <row r="26" spans="1:25" ht="20.25">
      <c r="A26" s="64"/>
      <c r="Y26" s="840" t="s">
        <v>724</v>
      </c>
    </row>
    <row r="27" spans="1:25" ht="20.25">
      <c r="A27" s="64"/>
      <c r="Y27" s="840" t="s">
        <v>710</v>
      </c>
    </row>
    <row r="28" spans="1:25" ht="20.25">
      <c r="A28" s="64"/>
      <c r="Y28" s="840" t="s">
        <v>717</v>
      </c>
    </row>
    <row r="29" spans="1:25" ht="20.25">
      <c r="A29" s="64"/>
      <c r="Y29" s="836"/>
    </row>
    <row r="30" spans="1:25" ht="20.25">
      <c r="A30" s="64"/>
      <c r="Y30" s="836"/>
    </row>
    <row r="31" spans="1:25" ht="20.25">
      <c r="A31" s="64"/>
      <c r="Y31" s="836"/>
    </row>
    <row r="32" spans="1:25" ht="20.25">
      <c r="A32" s="64"/>
      <c r="Y32" s="836"/>
    </row>
    <row r="33" spans="1:1">
      <c r="A33" s="64"/>
    </row>
    <row r="34" spans="1:1">
      <c r="A34" s="64"/>
    </row>
  </sheetData>
  <sheetProtection password="CF44" sheet="1" objects="1" scenarios="1" formatColumns="0" formatRows="0"/>
  <mergeCells count="17">
    <mergeCell ref="P6:Q7"/>
    <mergeCell ref="C2:D2"/>
    <mergeCell ref="E2:M2"/>
    <mergeCell ref="A5:W5"/>
    <mergeCell ref="D6:E7"/>
    <mergeCell ref="C6:C8"/>
    <mergeCell ref="B6:B8"/>
    <mergeCell ref="A6:A8"/>
    <mergeCell ref="T7:U7"/>
    <mergeCell ref="V7:W7"/>
    <mergeCell ref="T6:W6"/>
    <mergeCell ref="R6:S7"/>
    <mergeCell ref="F6:G7"/>
    <mergeCell ref="H6:I7"/>
    <mergeCell ref="J6:K7"/>
    <mergeCell ref="L6:M7"/>
    <mergeCell ref="N6:O7"/>
  </mergeCells>
  <dataValidations count="3">
    <dataValidation type="whole" operator="greaterThan" allowBlank="1" showInputMessage="1" showErrorMessage="1" error="يجب ان تكون القيمة اكبر من الصفر " sqref="C9:C20">
      <formula1>0</formula1>
    </dataValidation>
    <dataValidation type="list" allowBlank="1" showInputMessage="1" showErrorMessage="1" sqref="B9:B20">
      <formula1>$Z$6:$Z$7</formula1>
    </dataValidation>
    <dataValidation type="list" allowBlank="1" showInputMessage="1" showErrorMessage="1" error="يتم اختيار مسمى الرعاية من القائمة المنسدلة داخل الخلية نفسها " sqref="A9:A20">
      <formula1>$Y$6:$Y$28</formula1>
    </dataValidation>
  </dataValidations>
  <printOptions horizontalCentered="1" verticalCentered="1"/>
  <pageMargins left="0.17" right="0.17" top="0.5" bottom="0.5" header="0.3" footer="0.3"/>
  <pageSetup paperSize="9" scale="49" orientation="landscape" r:id="rId1"/>
  <headerFooter>
    <oddFooter>&amp;RM 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32"/>
  <sheetViews>
    <sheetView rightToLeft="1" workbookViewId="0">
      <selection activeCell="A4" sqref="A4:N4"/>
    </sheetView>
  </sheetViews>
  <sheetFormatPr defaultRowHeight="14.25"/>
  <cols>
    <col min="1" max="1" width="55.875" style="176" bestFit="1" customWidth="1"/>
    <col min="2" max="3" width="13.75" style="176" customWidth="1"/>
    <col min="4" max="16384" width="9" style="176"/>
  </cols>
  <sheetData>
    <row r="1" spans="1:24" s="94" customFormat="1" ht="18.75" thickBot="1">
      <c r="A1" s="834" t="s">
        <v>99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94" customFormat="1" ht="21" thickBot="1">
      <c r="A2" s="834" t="s">
        <v>0</v>
      </c>
      <c r="B2" s="7"/>
      <c r="C2" s="7"/>
      <c r="D2" s="857" t="s">
        <v>546</v>
      </c>
      <c r="E2" s="859"/>
      <c r="F2" s="857"/>
      <c r="G2" s="858"/>
      <c r="H2" s="858"/>
      <c r="I2" s="858"/>
      <c r="J2" s="858"/>
      <c r="K2" s="858"/>
      <c r="L2" s="858"/>
      <c r="M2" s="858"/>
      <c r="N2" s="859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94" customFormat="1" ht="18.75" customHeight="1">
      <c r="A3" s="833" t="s">
        <v>548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419" customFormat="1" ht="23.25" customHeight="1">
      <c r="A4" s="1350" t="s">
        <v>747</v>
      </c>
      <c r="B4" s="1350"/>
      <c r="C4" s="1350"/>
      <c r="D4" s="1350"/>
      <c r="E4" s="1350"/>
      <c r="F4" s="1350"/>
      <c r="G4" s="1350"/>
      <c r="H4" s="1350"/>
      <c r="I4" s="1350"/>
      <c r="J4" s="1350"/>
      <c r="K4" s="1350"/>
      <c r="L4" s="1350"/>
      <c r="M4" s="1350"/>
      <c r="N4" s="1350"/>
    </row>
    <row r="5" spans="1:24" s="832" customFormat="1" ht="32.25" customHeight="1">
      <c r="A5" s="838" t="s">
        <v>733</v>
      </c>
      <c r="B5" s="838" t="s">
        <v>738</v>
      </c>
      <c r="C5" s="839" t="s">
        <v>737</v>
      </c>
      <c r="D5" s="1349" t="s">
        <v>734</v>
      </c>
      <c r="E5" s="1349"/>
      <c r="F5" s="1349"/>
      <c r="G5" s="1349"/>
      <c r="H5" s="1349"/>
      <c r="I5" s="1349"/>
      <c r="J5" s="1349"/>
      <c r="K5" s="1349"/>
      <c r="L5" s="1349"/>
      <c r="M5" s="1349"/>
      <c r="N5" s="1349"/>
    </row>
    <row r="6" spans="1:24" s="95" customFormat="1" ht="27" customHeight="1">
      <c r="A6" s="847" t="s">
        <v>743</v>
      </c>
      <c r="B6" s="844" t="s">
        <v>746</v>
      </c>
      <c r="C6" s="845"/>
      <c r="D6" s="1346"/>
      <c r="E6" s="1347"/>
      <c r="F6" s="1347"/>
      <c r="G6" s="1347"/>
      <c r="H6" s="1347"/>
      <c r="I6" s="1347"/>
      <c r="J6" s="1347"/>
      <c r="K6" s="1347"/>
      <c r="L6" s="1347"/>
      <c r="M6" s="1347"/>
      <c r="N6" s="1348"/>
    </row>
    <row r="7" spans="1:24" s="95" customFormat="1" ht="27" customHeight="1">
      <c r="A7" s="847" t="s">
        <v>742</v>
      </c>
      <c r="B7" s="844" t="s">
        <v>746</v>
      </c>
      <c r="C7" s="845"/>
      <c r="D7" s="1346"/>
      <c r="E7" s="1347"/>
      <c r="F7" s="1347"/>
      <c r="G7" s="1347"/>
      <c r="H7" s="1347"/>
      <c r="I7" s="1347"/>
      <c r="J7" s="1347"/>
      <c r="K7" s="1347"/>
      <c r="L7" s="1347"/>
      <c r="M7" s="1347"/>
      <c r="N7" s="1348"/>
    </row>
    <row r="8" spans="1:24" s="95" customFormat="1" ht="27" customHeight="1">
      <c r="A8" s="847" t="s">
        <v>741</v>
      </c>
      <c r="B8" s="844" t="s">
        <v>746</v>
      </c>
      <c r="C8" s="845"/>
      <c r="D8" s="1346"/>
      <c r="E8" s="1347"/>
      <c r="F8" s="1347"/>
      <c r="G8" s="1347"/>
      <c r="H8" s="1347"/>
      <c r="I8" s="1347"/>
      <c r="J8" s="1347"/>
      <c r="K8" s="1347"/>
      <c r="L8" s="1347"/>
      <c r="M8" s="1347"/>
      <c r="N8" s="1348"/>
    </row>
    <row r="9" spans="1:24" s="95" customFormat="1" ht="27" customHeight="1">
      <c r="A9" s="847" t="s">
        <v>744</v>
      </c>
      <c r="B9" s="844" t="s">
        <v>746</v>
      </c>
      <c r="C9" s="845"/>
      <c r="D9" s="1346"/>
      <c r="E9" s="1347"/>
      <c r="F9" s="1347"/>
      <c r="G9" s="1347"/>
      <c r="H9" s="1347"/>
      <c r="I9" s="1347"/>
      <c r="J9" s="1347"/>
      <c r="K9" s="1347"/>
      <c r="L9" s="1347"/>
      <c r="M9" s="1347"/>
      <c r="N9" s="1348"/>
    </row>
    <row r="10" spans="1:24" s="95" customFormat="1" ht="27" customHeight="1">
      <c r="A10" s="847" t="s">
        <v>739</v>
      </c>
      <c r="B10" s="844" t="s">
        <v>746</v>
      </c>
      <c r="C10" s="845"/>
      <c r="D10" s="1346"/>
      <c r="E10" s="1347"/>
      <c r="F10" s="1347"/>
      <c r="G10" s="1347"/>
      <c r="H10" s="1347"/>
      <c r="I10" s="1347"/>
      <c r="J10" s="1347"/>
      <c r="K10" s="1347"/>
      <c r="L10" s="1347"/>
      <c r="M10" s="1347"/>
      <c r="N10" s="1348"/>
    </row>
    <row r="11" spans="1:24" s="95" customFormat="1" ht="27" customHeight="1">
      <c r="A11" s="847" t="s">
        <v>740</v>
      </c>
      <c r="B11" s="844" t="s">
        <v>746</v>
      </c>
      <c r="C11" s="845"/>
      <c r="D11" s="1346"/>
      <c r="E11" s="1347"/>
      <c r="F11" s="1347"/>
      <c r="G11" s="1347"/>
      <c r="H11" s="1347"/>
      <c r="I11" s="1347"/>
      <c r="J11" s="1347"/>
      <c r="K11" s="1347"/>
      <c r="L11" s="1347"/>
      <c r="M11" s="1347"/>
      <c r="N11" s="1348"/>
    </row>
    <row r="12" spans="1:24" s="95" customFormat="1" ht="27" customHeight="1">
      <c r="A12" s="843" t="s">
        <v>745</v>
      </c>
      <c r="B12" s="844"/>
      <c r="C12" s="845"/>
      <c r="D12" s="1346"/>
      <c r="E12" s="1347"/>
      <c r="F12" s="1347"/>
      <c r="G12" s="1347"/>
      <c r="H12" s="1347"/>
      <c r="I12" s="1347"/>
      <c r="J12" s="1347"/>
      <c r="K12" s="1347"/>
      <c r="L12" s="1347"/>
      <c r="M12" s="1347"/>
      <c r="N12" s="1348"/>
    </row>
    <row r="13" spans="1:24" s="95" customFormat="1" ht="27" customHeight="1">
      <c r="A13" s="843" t="s">
        <v>745</v>
      </c>
      <c r="B13" s="844"/>
      <c r="C13" s="845"/>
      <c r="D13" s="1346"/>
      <c r="E13" s="1347"/>
      <c r="F13" s="1347"/>
      <c r="G13" s="1347"/>
      <c r="H13" s="1347"/>
      <c r="I13" s="1347"/>
      <c r="J13" s="1347"/>
      <c r="K13" s="1347"/>
      <c r="L13" s="1347"/>
      <c r="M13" s="1347"/>
      <c r="N13" s="1348"/>
    </row>
    <row r="14" spans="1:24" s="95" customFormat="1" ht="27" customHeight="1">
      <c r="A14" s="843" t="s">
        <v>745</v>
      </c>
      <c r="B14" s="844"/>
      <c r="C14" s="845"/>
      <c r="D14" s="1346"/>
      <c r="E14" s="1347"/>
      <c r="F14" s="1347"/>
      <c r="G14" s="1347"/>
      <c r="H14" s="1347"/>
      <c r="I14" s="1347"/>
      <c r="J14" s="1347"/>
      <c r="K14" s="1347"/>
      <c r="L14" s="1347"/>
      <c r="M14" s="1347"/>
      <c r="N14" s="1348"/>
    </row>
    <row r="15" spans="1:24" s="95" customFormat="1" ht="27" customHeight="1">
      <c r="A15" s="843" t="s">
        <v>745</v>
      </c>
      <c r="B15" s="844"/>
      <c r="C15" s="845"/>
      <c r="D15" s="1346"/>
      <c r="E15" s="1347"/>
      <c r="F15" s="1347"/>
      <c r="G15" s="1347"/>
      <c r="H15" s="1347"/>
      <c r="I15" s="1347"/>
      <c r="J15" s="1347"/>
      <c r="K15" s="1347"/>
      <c r="L15" s="1347"/>
      <c r="M15" s="1347"/>
      <c r="N15" s="1348"/>
    </row>
    <row r="16" spans="1:24" s="95" customFormat="1" ht="27" customHeight="1">
      <c r="A16" s="843" t="s">
        <v>745</v>
      </c>
      <c r="B16" s="844"/>
      <c r="C16" s="845"/>
      <c r="D16" s="1346"/>
      <c r="E16" s="1347"/>
      <c r="F16" s="1347"/>
      <c r="G16" s="1347"/>
      <c r="H16" s="1347"/>
      <c r="I16" s="1347"/>
      <c r="J16" s="1347"/>
      <c r="K16" s="1347"/>
      <c r="L16" s="1347"/>
      <c r="M16" s="1347"/>
      <c r="N16" s="1348"/>
    </row>
    <row r="17" spans="1:14" s="95" customFormat="1" ht="18">
      <c r="A17" s="846" t="s">
        <v>735</v>
      </c>
      <c r="B17" s="846"/>
      <c r="C17" s="846"/>
      <c r="D17" s="846"/>
      <c r="E17" s="846"/>
      <c r="F17" s="846"/>
      <c r="G17" s="846"/>
      <c r="H17" s="846"/>
      <c r="I17" s="846"/>
      <c r="J17" s="846"/>
      <c r="K17" s="846"/>
      <c r="L17" s="846"/>
      <c r="M17" s="846"/>
      <c r="N17" s="846"/>
    </row>
    <row r="18" spans="1:14" s="95" customFormat="1"/>
    <row r="19" spans="1:14" s="95" customFormat="1"/>
    <row r="20" spans="1:14" s="95" customFormat="1"/>
    <row r="21" spans="1:14" s="95" customFormat="1"/>
    <row r="22" spans="1:14" s="95" customFormat="1"/>
    <row r="23" spans="1:14" s="95" customFormat="1"/>
    <row r="24" spans="1:14" s="95" customFormat="1"/>
    <row r="25" spans="1:14" s="95" customFormat="1"/>
    <row r="26" spans="1:14" s="95" customFormat="1"/>
    <row r="27" spans="1:14" s="95" customFormat="1"/>
    <row r="28" spans="1:14" s="95" customFormat="1"/>
    <row r="29" spans="1:14" s="95" customFormat="1"/>
    <row r="30" spans="1:14" s="95" customFormat="1"/>
    <row r="31" spans="1:14" s="95" customFormat="1"/>
    <row r="32" spans="1:14" s="95" customFormat="1"/>
  </sheetData>
  <sheetProtection password="CF44" sheet="1" objects="1" scenarios="1"/>
  <mergeCells count="15">
    <mergeCell ref="D15:N15"/>
    <mergeCell ref="D13:N13"/>
    <mergeCell ref="D16:N16"/>
    <mergeCell ref="D8:N8"/>
    <mergeCell ref="D2:E2"/>
    <mergeCell ref="F2:N2"/>
    <mergeCell ref="D5:N5"/>
    <mergeCell ref="D6:N6"/>
    <mergeCell ref="D7:N7"/>
    <mergeCell ref="A4:N4"/>
    <mergeCell ref="D9:N9"/>
    <mergeCell ref="D10:N10"/>
    <mergeCell ref="D11:N11"/>
    <mergeCell ref="D12:N12"/>
    <mergeCell ref="D14:N1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rightToLeft="1" view="pageBreakPreview" topLeftCell="A16" zoomScale="85" zoomScaleSheetLayoutView="85" workbookViewId="0">
      <selection activeCell="E30" sqref="E30"/>
    </sheetView>
  </sheetViews>
  <sheetFormatPr defaultRowHeight="14.25"/>
  <cols>
    <col min="1" max="1" width="7.5" customWidth="1"/>
    <col min="2" max="2" width="29.25" customWidth="1"/>
    <col min="3" max="3" width="14.25" customWidth="1"/>
    <col min="4" max="4" width="7.5" customWidth="1"/>
    <col min="5" max="5" width="27.25" customWidth="1"/>
    <col min="6" max="6" width="14.25" customWidth="1"/>
  </cols>
  <sheetData>
    <row r="1" spans="1:6">
      <c r="A1" s="459"/>
    </row>
    <row r="2" spans="1:6">
      <c r="A2" s="459"/>
    </row>
    <row r="3" spans="1:6" ht="21.75">
      <c r="A3" s="460" t="s">
        <v>564</v>
      </c>
    </row>
    <row r="4" spans="1:6" ht="20.25">
      <c r="A4" s="461" t="s">
        <v>565</v>
      </c>
    </row>
    <row r="5" spans="1:6" ht="18">
      <c r="A5" s="1351" t="s">
        <v>566</v>
      </c>
      <c r="B5" s="1351"/>
      <c r="C5" s="1351"/>
      <c r="D5" s="1351"/>
      <c r="E5" s="1351"/>
      <c r="F5" s="1351"/>
    </row>
    <row r="6" spans="1:6" s="32" customFormat="1" ht="18">
      <c r="A6" s="614" t="s">
        <v>637</v>
      </c>
      <c r="B6" s="689"/>
      <c r="C6" s="1017"/>
      <c r="D6" s="1017"/>
      <c r="E6" s="689" t="s">
        <v>775</v>
      </c>
      <c r="F6" s="689"/>
    </row>
    <row r="7" spans="1:6" s="30" customFormat="1" ht="15"/>
    <row r="8" spans="1:6" ht="18.75" thickBot="1">
      <c r="A8" s="614" t="s">
        <v>567</v>
      </c>
    </row>
    <row r="9" spans="1:6" s="457" customFormat="1" ht="36">
      <c r="A9" s="682" t="s">
        <v>569</v>
      </c>
      <c r="B9" s="683" t="s">
        <v>654</v>
      </c>
      <c r="C9" s="683" t="s">
        <v>568</v>
      </c>
      <c r="D9" s="683" t="s">
        <v>569</v>
      </c>
      <c r="E9" s="683" t="s">
        <v>654</v>
      </c>
      <c r="F9" s="684" t="s">
        <v>568</v>
      </c>
    </row>
    <row r="10" spans="1:6" s="464" customFormat="1" ht="20.25">
      <c r="A10" s="615">
        <v>1</v>
      </c>
      <c r="B10" s="672" t="s">
        <v>571</v>
      </c>
      <c r="C10" s="703"/>
      <c r="D10" s="674">
        <v>16</v>
      </c>
      <c r="E10" s="672" t="s">
        <v>570</v>
      </c>
      <c r="F10" s="677"/>
    </row>
    <row r="11" spans="1:6" s="464" customFormat="1" ht="20.25">
      <c r="A11" s="615">
        <v>2</v>
      </c>
      <c r="B11" s="672" t="s">
        <v>573</v>
      </c>
      <c r="C11" s="703"/>
      <c r="D11" s="674">
        <v>17</v>
      </c>
      <c r="E11" s="672" t="s">
        <v>572</v>
      </c>
      <c r="F11" s="677"/>
    </row>
    <row r="12" spans="1:6" s="464" customFormat="1" ht="20.25">
      <c r="A12" s="615">
        <v>3</v>
      </c>
      <c r="B12" s="672" t="s">
        <v>575</v>
      </c>
      <c r="C12" s="703"/>
      <c r="D12" s="676">
        <v>18</v>
      </c>
      <c r="E12" s="672" t="s">
        <v>574</v>
      </c>
      <c r="F12" s="677"/>
    </row>
    <row r="13" spans="1:6" s="464" customFormat="1" ht="20.25">
      <c r="A13" s="615">
        <v>4</v>
      </c>
      <c r="B13" s="672" t="s">
        <v>577</v>
      </c>
      <c r="C13" s="703"/>
      <c r="D13" s="676">
        <v>19</v>
      </c>
      <c r="E13" s="672" t="s">
        <v>576</v>
      </c>
      <c r="F13" s="677"/>
    </row>
    <row r="14" spans="1:6" s="464" customFormat="1" ht="20.25">
      <c r="A14" s="615">
        <v>5</v>
      </c>
      <c r="B14" s="672" t="s">
        <v>579</v>
      </c>
      <c r="C14" s="703"/>
      <c r="D14" s="676">
        <v>20</v>
      </c>
      <c r="E14" s="672" t="s">
        <v>578</v>
      </c>
      <c r="F14" s="677"/>
    </row>
    <row r="15" spans="1:6" s="464" customFormat="1" ht="20.25">
      <c r="A15" s="615">
        <v>6</v>
      </c>
      <c r="B15" s="672" t="s">
        <v>581</v>
      </c>
      <c r="C15" s="703"/>
      <c r="D15" s="676">
        <v>21</v>
      </c>
      <c r="E15" s="672" t="s">
        <v>580</v>
      </c>
      <c r="F15" s="677"/>
    </row>
    <row r="16" spans="1:6" s="464" customFormat="1" ht="20.25">
      <c r="A16" s="615">
        <v>7</v>
      </c>
      <c r="B16" s="672" t="s">
        <v>583</v>
      </c>
      <c r="C16" s="703"/>
      <c r="D16" s="676">
        <v>22</v>
      </c>
      <c r="E16" s="672" t="s">
        <v>582</v>
      </c>
      <c r="F16" s="677"/>
    </row>
    <row r="17" spans="1:6" s="464" customFormat="1" ht="20.25">
      <c r="A17" s="615">
        <v>8</v>
      </c>
      <c r="B17" s="672" t="s">
        <v>585</v>
      </c>
      <c r="C17" s="703"/>
      <c r="D17" s="676">
        <v>23</v>
      </c>
      <c r="E17" s="672" t="s">
        <v>584</v>
      </c>
      <c r="F17" s="677"/>
    </row>
    <row r="18" spans="1:6" s="464" customFormat="1" ht="20.25">
      <c r="A18" s="615">
        <v>9</v>
      </c>
      <c r="B18" s="672" t="s">
        <v>587</v>
      </c>
      <c r="C18" s="703"/>
      <c r="D18" s="676">
        <v>24</v>
      </c>
      <c r="E18" s="672" t="s">
        <v>586</v>
      </c>
      <c r="F18" s="677"/>
    </row>
    <row r="19" spans="1:6" s="464" customFormat="1" ht="20.25">
      <c r="A19" s="615">
        <v>10</v>
      </c>
      <c r="B19" s="672" t="s">
        <v>588</v>
      </c>
      <c r="C19" s="703"/>
      <c r="D19" s="676">
        <v>25</v>
      </c>
      <c r="E19" s="673" t="s">
        <v>653</v>
      </c>
      <c r="F19" s="677"/>
    </row>
    <row r="20" spans="1:6" s="464" customFormat="1" ht="20.25">
      <c r="A20" s="615">
        <v>11</v>
      </c>
      <c r="B20" s="672" t="s">
        <v>589</v>
      </c>
      <c r="C20" s="703"/>
      <c r="D20" s="676">
        <v>26</v>
      </c>
      <c r="E20" s="673" t="s">
        <v>596</v>
      </c>
      <c r="F20" s="677"/>
    </row>
    <row r="21" spans="1:6" s="464" customFormat="1" ht="20.25">
      <c r="A21" s="615">
        <v>12</v>
      </c>
      <c r="B21" s="672" t="s">
        <v>590</v>
      </c>
      <c r="C21" s="703"/>
      <c r="D21" s="676">
        <v>27</v>
      </c>
      <c r="E21" s="673" t="s">
        <v>687</v>
      </c>
      <c r="F21" s="677"/>
    </row>
    <row r="22" spans="1:6" s="464" customFormat="1" ht="20.25">
      <c r="A22" s="615">
        <v>13</v>
      </c>
      <c r="B22" s="672" t="s">
        <v>591</v>
      </c>
      <c r="C22" s="703"/>
      <c r="D22" s="676">
        <v>28</v>
      </c>
      <c r="E22" s="673" t="s">
        <v>732</v>
      </c>
      <c r="F22" s="677"/>
    </row>
    <row r="23" spans="1:6" s="464" customFormat="1" ht="20.25">
      <c r="A23" s="615">
        <v>14</v>
      </c>
      <c r="B23" s="672" t="s">
        <v>592</v>
      </c>
      <c r="C23" s="703"/>
      <c r="D23" s="676"/>
      <c r="E23" s="672"/>
      <c r="F23" s="675"/>
    </row>
    <row r="24" spans="1:6" s="464" customFormat="1" ht="21" thickBot="1">
      <c r="A24" s="616">
        <v>15</v>
      </c>
      <c r="B24" s="678" t="s">
        <v>593</v>
      </c>
      <c r="C24" s="704"/>
      <c r="D24" s="680"/>
      <c r="E24" s="679"/>
      <c r="F24" s="681"/>
    </row>
    <row r="25" spans="1:6">
      <c r="A25" s="463"/>
    </row>
    <row r="26" spans="1:6" ht="18">
      <c r="A26" s="614" t="s">
        <v>594</v>
      </c>
      <c r="B26" s="30"/>
      <c r="C26" s="30"/>
      <c r="D26" s="30"/>
      <c r="E26" s="30"/>
      <c r="F26" s="30"/>
    </row>
    <row r="27" spans="1:6" ht="18.75">
      <c r="A27" s="685" t="s">
        <v>655</v>
      </c>
      <c r="B27" s="30"/>
      <c r="C27" s="30"/>
      <c r="D27" s="30"/>
      <c r="E27" s="30"/>
      <c r="F27" s="30"/>
    </row>
    <row r="28" spans="1:6" ht="18.75">
      <c r="A28" s="685" t="s">
        <v>656</v>
      </c>
      <c r="B28" s="30"/>
      <c r="C28" s="30"/>
      <c r="D28" s="30"/>
      <c r="E28" s="30"/>
      <c r="F28" s="30"/>
    </row>
    <row r="29" spans="1:6" ht="18.75">
      <c r="A29" s="685" t="s">
        <v>657</v>
      </c>
      <c r="B29" s="30"/>
      <c r="C29" s="30"/>
      <c r="D29" s="30"/>
      <c r="E29" s="30"/>
      <c r="F29" s="30"/>
    </row>
    <row r="30" spans="1:6" ht="18.75">
      <c r="A30" s="685" t="s">
        <v>658</v>
      </c>
      <c r="B30" s="30"/>
      <c r="C30" s="30"/>
      <c r="D30" s="30"/>
      <c r="E30" s="30"/>
      <c r="F30" s="30"/>
    </row>
    <row r="31" spans="1:6" ht="18">
      <c r="A31" s="686" t="s">
        <v>595</v>
      </c>
      <c r="B31" s="277"/>
      <c r="C31" s="277"/>
      <c r="D31" s="277"/>
      <c r="E31" s="277"/>
      <c r="F31" s="277"/>
    </row>
    <row r="32" spans="1:6" ht="20.25">
      <c r="A32" s="687"/>
      <c r="B32" s="277"/>
      <c r="C32" s="277"/>
      <c r="D32" s="277"/>
      <c r="E32" s="277"/>
      <c r="F32" s="277"/>
    </row>
    <row r="33" spans="1:6" ht="18">
      <c r="A33" s="686"/>
      <c r="B33" s="277"/>
      <c r="C33" s="277"/>
      <c r="D33" s="277"/>
      <c r="E33" s="277"/>
      <c r="F33" s="277"/>
    </row>
    <row r="34" spans="1:6" ht="19.5">
      <c r="A34" s="688"/>
      <c r="B34" s="277"/>
      <c r="C34" s="277"/>
      <c r="D34" s="277"/>
      <c r="E34" s="277"/>
      <c r="F34" s="277"/>
    </row>
    <row r="35" spans="1:6" ht="20.25">
      <c r="A35" s="687"/>
      <c r="B35" s="277" t="s">
        <v>776</v>
      </c>
      <c r="C35" s="277" t="s">
        <v>777</v>
      </c>
      <c r="D35" s="277"/>
      <c r="E35" s="277"/>
      <c r="F35" s="277" t="s">
        <v>778</v>
      </c>
    </row>
    <row r="36" spans="1:6" ht="20.25">
      <c r="A36" s="687"/>
      <c r="B36" s="61"/>
      <c r="C36" s="61"/>
      <c r="D36" s="61"/>
      <c r="E36" s="61"/>
      <c r="F36" s="61"/>
    </row>
    <row r="37" spans="1:6" ht="20.25">
      <c r="A37" s="687"/>
      <c r="B37" s="61"/>
      <c r="C37" s="61"/>
      <c r="D37" s="61"/>
      <c r="E37" s="61"/>
      <c r="F37" s="61"/>
    </row>
    <row r="38" spans="1:6" ht="18">
      <c r="A38" s="462"/>
    </row>
  </sheetData>
  <sheetProtection password="CF44" sheet="1" objects="1" scenarios="1"/>
  <mergeCells count="2">
    <mergeCell ref="C6:D6"/>
    <mergeCell ref="A5:F5"/>
  </mergeCells>
  <pageMargins left="0.7" right="0.7" top="0.75" bottom="0.75" header="0.3" footer="0.3"/>
  <pageSetup paperSize="9" scale="80" orientation="portrait" r:id="rId1"/>
  <headerFooter>
    <oddFooter>&amp;RM &amp;D</oddFooter>
  </headerFooter>
  <colBreaks count="1" manualBreakCount="1">
    <brk id="6" max="3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-0.249977111117893"/>
  </sheetPr>
  <dimension ref="A1:BE27"/>
  <sheetViews>
    <sheetView rightToLeft="1" view="pageBreakPreview" zoomScaleSheetLayoutView="100" workbookViewId="0">
      <selection activeCell="V4" sqref="V4"/>
    </sheetView>
  </sheetViews>
  <sheetFormatPr defaultRowHeight="14.25"/>
  <cols>
    <col min="1" max="16" width="5.625" style="45" customWidth="1"/>
    <col min="17" max="17" width="8.375" style="45" customWidth="1"/>
    <col min="18" max="19" width="5.625" style="45" customWidth="1"/>
    <col min="20" max="21" width="7" style="45" customWidth="1"/>
    <col min="22" max="24" width="5.625" style="45" customWidth="1"/>
    <col min="25" max="25" width="7.75" style="45" customWidth="1"/>
    <col min="26" max="42" width="5.625" style="45" customWidth="1"/>
    <col min="43" max="45" width="7.375" style="45" customWidth="1"/>
    <col min="46" max="46" width="9" customWidth="1"/>
    <col min="281" max="301" width="8" customWidth="1"/>
    <col min="537" max="557" width="8" customWidth="1"/>
    <col min="793" max="813" width="8" customWidth="1"/>
    <col min="1049" max="1069" width="8" customWidth="1"/>
    <col min="1305" max="1325" width="8" customWidth="1"/>
    <col min="1561" max="1581" width="8" customWidth="1"/>
    <col min="1817" max="1837" width="8" customWidth="1"/>
    <col min="2073" max="2093" width="8" customWidth="1"/>
    <col min="2329" max="2349" width="8" customWidth="1"/>
    <col min="2585" max="2605" width="8" customWidth="1"/>
    <col min="2841" max="2861" width="8" customWidth="1"/>
    <col min="3097" max="3117" width="8" customWidth="1"/>
    <col min="3353" max="3373" width="8" customWidth="1"/>
    <col min="3609" max="3629" width="8" customWidth="1"/>
    <col min="3865" max="3885" width="8" customWidth="1"/>
    <col min="4121" max="4141" width="8" customWidth="1"/>
    <col min="4377" max="4397" width="8" customWidth="1"/>
    <col min="4633" max="4653" width="8" customWidth="1"/>
    <col min="4889" max="4909" width="8" customWidth="1"/>
    <col min="5145" max="5165" width="8" customWidth="1"/>
    <col min="5401" max="5421" width="8" customWidth="1"/>
    <col min="5657" max="5677" width="8" customWidth="1"/>
    <col min="5913" max="5933" width="8" customWidth="1"/>
    <col min="6169" max="6189" width="8" customWidth="1"/>
    <col min="6425" max="6445" width="8" customWidth="1"/>
    <col min="6681" max="6701" width="8" customWidth="1"/>
    <col min="6937" max="6957" width="8" customWidth="1"/>
    <col min="7193" max="7213" width="8" customWidth="1"/>
    <col min="7449" max="7469" width="8" customWidth="1"/>
    <col min="7705" max="7725" width="8" customWidth="1"/>
    <col min="7961" max="7981" width="8" customWidth="1"/>
    <col min="8217" max="8237" width="8" customWidth="1"/>
    <col min="8473" max="8493" width="8" customWidth="1"/>
    <col min="8729" max="8749" width="8" customWidth="1"/>
    <col min="8985" max="9005" width="8" customWidth="1"/>
    <col min="9241" max="9261" width="8" customWidth="1"/>
    <col min="9497" max="9517" width="8" customWidth="1"/>
    <col min="9753" max="9773" width="8" customWidth="1"/>
    <col min="10009" max="10029" width="8" customWidth="1"/>
    <col min="10265" max="10285" width="8" customWidth="1"/>
    <col min="10521" max="10541" width="8" customWidth="1"/>
    <col min="10777" max="10797" width="8" customWidth="1"/>
    <col min="11033" max="11053" width="8" customWidth="1"/>
    <col min="11289" max="11309" width="8" customWidth="1"/>
    <col min="11545" max="11565" width="8" customWidth="1"/>
    <col min="11801" max="11821" width="8" customWidth="1"/>
    <col min="12057" max="12077" width="8" customWidth="1"/>
    <col min="12313" max="12333" width="8" customWidth="1"/>
    <col min="12569" max="12589" width="8" customWidth="1"/>
    <col min="12825" max="12845" width="8" customWidth="1"/>
    <col min="13081" max="13101" width="8" customWidth="1"/>
    <col min="13337" max="13357" width="8" customWidth="1"/>
    <col min="13593" max="13613" width="8" customWidth="1"/>
    <col min="13849" max="13869" width="8" customWidth="1"/>
    <col min="14105" max="14125" width="8" customWidth="1"/>
    <col min="14361" max="14381" width="8" customWidth="1"/>
    <col min="14617" max="14637" width="8" customWidth="1"/>
    <col min="14873" max="14893" width="8" customWidth="1"/>
    <col min="15129" max="15149" width="8" customWidth="1"/>
    <col min="15385" max="15405" width="8" customWidth="1"/>
    <col min="15641" max="15661" width="8" customWidth="1"/>
    <col min="15897" max="15917" width="8" customWidth="1"/>
    <col min="16153" max="16173" width="8" customWidth="1"/>
  </cols>
  <sheetData>
    <row r="1" spans="1:57" s="18" customFormat="1" ht="18">
      <c r="A1" s="901" t="s">
        <v>1</v>
      </c>
      <c r="B1" s="901"/>
      <c r="C1" s="901"/>
      <c r="D1" s="901"/>
      <c r="E1" s="901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</row>
    <row r="2" spans="1:57" s="18" customFormat="1" ht="22.5" customHeight="1" thickBot="1">
      <c r="A2" s="901" t="s">
        <v>0</v>
      </c>
      <c r="B2" s="901"/>
      <c r="C2" s="901"/>
      <c r="D2" s="901"/>
      <c r="E2" s="901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</row>
    <row r="3" spans="1:57" s="18" customFormat="1" ht="22.5" customHeight="1" thickBot="1">
      <c r="A3" s="902" t="s">
        <v>548</v>
      </c>
      <c r="B3" s="902"/>
      <c r="C3" s="902"/>
      <c r="D3" s="902"/>
      <c r="E3" s="902"/>
      <c r="F3" s="96"/>
      <c r="G3" s="907" t="s">
        <v>166</v>
      </c>
      <c r="H3" s="907"/>
      <c r="I3" s="907"/>
      <c r="J3" s="907"/>
      <c r="K3" s="907"/>
      <c r="L3" s="908" t="s">
        <v>762</v>
      </c>
      <c r="M3" s="909"/>
      <c r="N3" s="909"/>
      <c r="O3" s="909"/>
      <c r="P3" s="909"/>
      <c r="Q3" s="909"/>
      <c r="R3" s="909"/>
      <c r="S3" s="909"/>
      <c r="T3" s="909"/>
      <c r="U3" s="910"/>
      <c r="V3" s="138"/>
      <c r="W3" s="138"/>
      <c r="X3" s="903"/>
      <c r="Y3" s="903"/>
      <c r="Z3" s="903"/>
      <c r="AA3" s="903"/>
      <c r="AB3" s="903"/>
      <c r="AC3" s="903"/>
      <c r="AD3" s="903"/>
      <c r="AE3" s="903"/>
      <c r="AF3" s="903"/>
      <c r="AG3" s="903"/>
      <c r="AH3" s="903"/>
      <c r="AI3" s="903"/>
      <c r="AJ3" s="903"/>
      <c r="AK3" s="903"/>
      <c r="AL3" s="903"/>
      <c r="AM3" s="903"/>
      <c r="AN3" s="903"/>
      <c r="AO3" s="903"/>
      <c r="AP3" s="903"/>
      <c r="AQ3" s="96"/>
      <c r="AR3" s="96"/>
      <c r="AS3" s="96"/>
    </row>
    <row r="4" spans="1:57" s="18" customForma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</row>
    <row r="5" spans="1:57" ht="38.25" customHeight="1">
      <c r="A5" s="920" t="s">
        <v>748</v>
      </c>
      <c r="B5" s="920"/>
      <c r="C5" s="920"/>
      <c r="D5" s="920"/>
      <c r="E5" s="920"/>
      <c r="F5" s="920"/>
      <c r="G5" s="920"/>
      <c r="H5" s="920"/>
      <c r="I5" s="920"/>
      <c r="J5" s="920"/>
      <c r="K5" s="920"/>
      <c r="L5" s="920"/>
      <c r="M5" s="920"/>
      <c r="N5" s="920"/>
      <c r="O5" s="920"/>
      <c r="P5" s="920"/>
      <c r="Q5" s="920"/>
      <c r="R5" s="920"/>
      <c r="S5" s="920"/>
      <c r="T5" s="920"/>
      <c r="U5" s="920"/>
      <c r="V5" s="920"/>
      <c r="W5" s="920"/>
      <c r="X5" s="920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</row>
    <row r="6" spans="1:57" s="18" customFormat="1" ht="24.75" customHeight="1" thickBo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</row>
    <row r="7" spans="1:57" s="145" customFormat="1" ht="29.25" customHeight="1" thickBot="1">
      <c r="A7" s="904" t="s">
        <v>76</v>
      </c>
      <c r="B7" s="905"/>
      <c r="C7" s="905"/>
      <c r="D7" s="905"/>
      <c r="E7" s="905"/>
      <c r="F7" s="905"/>
      <c r="G7" s="905"/>
      <c r="H7" s="905"/>
      <c r="I7" s="905"/>
      <c r="J7" s="905"/>
      <c r="K7" s="905"/>
      <c r="L7" s="905"/>
      <c r="M7" s="905"/>
      <c r="N7" s="905"/>
      <c r="O7" s="905"/>
      <c r="P7" s="905"/>
      <c r="Q7" s="906"/>
      <c r="R7" s="923" t="s">
        <v>143</v>
      </c>
      <c r="S7" s="924"/>
      <c r="T7" s="925"/>
      <c r="U7" s="917" t="s">
        <v>144</v>
      </c>
      <c r="V7" s="918"/>
      <c r="W7" s="919"/>
      <c r="AW7"/>
      <c r="AX7"/>
      <c r="AY7"/>
      <c r="AZ7"/>
      <c r="BA7"/>
      <c r="BB7"/>
      <c r="BC7"/>
      <c r="BD7"/>
      <c r="BE7"/>
    </row>
    <row r="8" spans="1:57" ht="21.75" customHeight="1">
      <c r="A8" s="926" t="s">
        <v>140</v>
      </c>
      <c r="B8" s="927"/>
      <c r="C8" s="927"/>
      <c r="D8" s="928"/>
      <c r="E8" s="926" t="s">
        <v>141</v>
      </c>
      <c r="F8" s="927"/>
      <c r="G8" s="927"/>
      <c r="H8" s="928"/>
      <c r="I8" s="926" t="s">
        <v>142</v>
      </c>
      <c r="J8" s="927"/>
      <c r="K8" s="927"/>
      <c r="L8" s="928"/>
      <c r="M8" s="927" t="s">
        <v>218</v>
      </c>
      <c r="N8" s="927"/>
      <c r="O8" s="927"/>
      <c r="P8" s="927"/>
      <c r="Q8" s="921" t="s">
        <v>696</v>
      </c>
      <c r="R8" s="911" t="s">
        <v>150</v>
      </c>
      <c r="S8" s="915" t="s">
        <v>151</v>
      </c>
      <c r="T8" s="921" t="s">
        <v>695</v>
      </c>
      <c r="U8" s="911" t="s">
        <v>152</v>
      </c>
      <c r="V8" s="913" t="s">
        <v>153</v>
      </c>
      <c r="W8" s="915" t="s">
        <v>154</v>
      </c>
      <c r="AT8" s="45"/>
      <c r="AU8" s="45"/>
    </row>
    <row r="9" spans="1:57" ht="26.25" customHeight="1" thickBot="1">
      <c r="A9" s="718" t="s">
        <v>7</v>
      </c>
      <c r="B9" s="719" t="s">
        <v>321</v>
      </c>
      <c r="C9" s="719" t="s">
        <v>472</v>
      </c>
      <c r="D9" s="720" t="s">
        <v>473</v>
      </c>
      <c r="E9" s="718" t="s">
        <v>7</v>
      </c>
      <c r="F9" s="719" t="s">
        <v>321</v>
      </c>
      <c r="G9" s="719" t="s">
        <v>472</v>
      </c>
      <c r="H9" s="720" t="s">
        <v>473</v>
      </c>
      <c r="I9" s="718" t="s">
        <v>7</v>
      </c>
      <c r="J9" s="719" t="s">
        <v>321</v>
      </c>
      <c r="K9" s="719" t="s">
        <v>472</v>
      </c>
      <c r="L9" s="720" t="s">
        <v>473</v>
      </c>
      <c r="M9" s="721" t="s">
        <v>7</v>
      </c>
      <c r="N9" s="722" t="s">
        <v>321</v>
      </c>
      <c r="O9" s="722" t="s">
        <v>472</v>
      </c>
      <c r="P9" s="723" t="s">
        <v>473</v>
      </c>
      <c r="Q9" s="922"/>
      <c r="R9" s="912"/>
      <c r="S9" s="916"/>
      <c r="T9" s="922"/>
      <c r="U9" s="912"/>
      <c r="V9" s="914"/>
      <c r="W9" s="916"/>
      <c r="AT9" s="45"/>
      <c r="AU9" s="45"/>
    </row>
    <row r="10" spans="1:57" s="58" customFormat="1" ht="60" customHeight="1" thickBot="1">
      <c r="A10" s="481" t="s">
        <v>230</v>
      </c>
      <c r="B10" s="481" t="s">
        <v>230</v>
      </c>
      <c r="C10" s="481" t="s">
        <v>230</v>
      </c>
      <c r="D10" s="481" t="s">
        <v>230</v>
      </c>
      <c r="E10" s="481" t="s">
        <v>230</v>
      </c>
      <c r="F10" s="481" t="s">
        <v>230</v>
      </c>
      <c r="G10" s="481" t="s">
        <v>230</v>
      </c>
      <c r="H10" s="481" t="s">
        <v>230</v>
      </c>
      <c r="I10" s="481" t="s">
        <v>230</v>
      </c>
      <c r="J10" s="481" t="s">
        <v>230</v>
      </c>
      <c r="K10" s="481" t="s">
        <v>230</v>
      </c>
      <c r="L10" s="481" t="s">
        <v>230</v>
      </c>
      <c r="M10" s="482">
        <f>SUM(A10,E10,I10)</f>
        <v>0</v>
      </c>
      <c r="N10" s="483">
        <f>SUM(B10,F10,J10)</f>
        <v>0</v>
      </c>
      <c r="O10" s="483">
        <f>SUM(C10,G10,K10)</f>
        <v>0</v>
      </c>
      <c r="P10" s="484">
        <f>SUM(D10,H10,L10)</f>
        <v>0</v>
      </c>
      <c r="Q10" s="746">
        <f>SUM(M10:P10)</f>
        <v>0</v>
      </c>
      <c r="R10" s="481" t="s">
        <v>230</v>
      </c>
      <c r="S10" s="481" t="s">
        <v>230</v>
      </c>
      <c r="T10" s="746">
        <f>SUM(R10:S10)</f>
        <v>0</v>
      </c>
      <c r="U10" s="481" t="s">
        <v>230</v>
      </c>
      <c r="V10" s="481" t="s">
        <v>230</v>
      </c>
      <c r="W10" s="481" t="s">
        <v>230</v>
      </c>
      <c r="AW10"/>
      <c r="AX10"/>
      <c r="AY10"/>
      <c r="AZ10"/>
      <c r="BA10"/>
      <c r="BB10"/>
      <c r="BC10"/>
      <c r="BD10"/>
      <c r="BE10"/>
    </row>
    <row r="11" spans="1:57" ht="18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</row>
    <row r="12" spans="1:57" ht="15" thickBot="1"/>
    <row r="13" spans="1:57" ht="34.5" customHeight="1" thickBot="1">
      <c r="A13" s="933" t="s">
        <v>83</v>
      </c>
      <c r="B13" s="934"/>
      <c r="C13" s="934"/>
      <c r="D13" s="934"/>
      <c r="E13" s="934"/>
      <c r="F13" s="934"/>
      <c r="G13" s="934"/>
      <c r="H13" s="934"/>
      <c r="I13" s="934"/>
      <c r="J13" s="934"/>
      <c r="K13" s="934"/>
      <c r="L13" s="934"/>
      <c r="M13" s="934"/>
      <c r="N13" s="934"/>
      <c r="O13" s="934"/>
      <c r="P13" s="934"/>
      <c r="Q13" s="934"/>
      <c r="R13" s="934"/>
      <c r="S13" s="934"/>
      <c r="T13" s="934"/>
      <c r="U13" s="929" t="s">
        <v>219</v>
      </c>
      <c r="V13" s="930"/>
      <c r="W13" s="930"/>
      <c r="X13" s="930"/>
      <c r="Y13" s="931"/>
    </row>
    <row r="14" spans="1:57" ht="34.5" customHeight="1">
      <c r="A14" s="935" t="s">
        <v>145</v>
      </c>
      <c r="B14" s="936"/>
      <c r="C14" s="936"/>
      <c r="D14" s="937"/>
      <c r="E14" s="935" t="s">
        <v>146</v>
      </c>
      <c r="F14" s="936"/>
      <c r="G14" s="936"/>
      <c r="H14" s="937"/>
      <c r="I14" s="935" t="s">
        <v>147</v>
      </c>
      <c r="J14" s="936"/>
      <c r="K14" s="936"/>
      <c r="L14" s="937"/>
      <c r="M14" s="935" t="s">
        <v>148</v>
      </c>
      <c r="N14" s="936"/>
      <c r="O14" s="936"/>
      <c r="P14" s="937"/>
      <c r="Q14" s="935" t="s">
        <v>149</v>
      </c>
      <c r="R14" s="936"/>
      <c r="S14" s="936"/>
      <c r="T14" s="937"/>
      <c r="U14" s="938" t="s">
        <v>7</v>
      </c>
      <c r="V14" s="940" t="s">
        <v>321</v>
      </c>
      <c r="W14" s="940" t="s">
        <v>472</v>
      </c>
      <c r="X14" s="941" t="s">
        <v>473</v>
      </c>
      <c r="Y14" s="932" t="s">
        <v>694</v>
      </c>
    </row>
    <row r="15" spans="1:57" ht="26.25" customHeight="1" thickBot="1">
      <c r="A15" s="724" t="s">
        <v>7</v>
      </c>
      <c r="B15" s="725" t="s">
        <v>321</v>
      </c>
      <c r="C15" s="725" t="s">
        <v>472</v>
      </c>
      <c r="D15" s="726" t="s">
        <v>473</v>
      </c>
      <c r="E15" s="724" t="s">
        <v>7</v>
      </c>
      <c r="F15" s="725" t="s">
        <v>321</v>
      </c>
      <c r="G15" s="725" t="s">
        <v>472</v>
      </c>
      <c r="H15" s="726" t="s">
        <v>473</v>
      </c>
      <c r="I15" s="724" t="s">
        <v>7</v>
      </c>
      <c r="J15" s="725" t="s">
        <v>321</v>
      </c>
      <c r="K15" s="725" t="s">
        <v>472</v>
      </c>
      <c r="L15" s="726" t="s">
        <v>473</v>
      </c>
      <c r="M15" s="724" t="s">
        <v>7</v>
      </c>
      <c r="N15" s="725" t="s">
        <v>321</v>
      </c>
      <c r="O15" s="725" t="s">
        <v>472</v>
      </c>
      <c r="P15" s="726" t="s">
        <v>473</v>
      </c>
      <c r="Q15" s="724" t="s">
        <v>7</v>
      </c>
      <c r="R15" s="725" t="s">
        <v>321</v>
      </c>
      <c r="S15" s="725" t="s">
        <v>472</v>
      </c>
      <c r="T15" s="726" t="s">
        <v>473</v>
      </c>
      <c r="U15" s="939"/>
      <c r="V15" s="914"/>
      <c r="W15" s="914"/>
      <c r="X15" s="942"/>
      <c r="Y15" s="922"/>
    </row>
    <row r="16" spans="1:57" s="32" customFormat="1" ht="50.25" customHeight="1" thickBot="1">
      <c r="A16" s="481" t="s">
        <v>230</v>
      </c>
      <c r="B16" s="481" t="s">
        <v>230</v>
      </c>
      <c r="C16" s="481" t="s">
        <v>230</v>
      </c>
      <c r="D16" s="481" t="s">
        <v>230</v>
      </c>
      <c r="E16" s="481" t="s">
        <v>230</v>
      </c>
      <c r="F16" s="481" t="s">
        <v>230</v>
      </c>
      <c r="G16" s="481" t="s">
        <v>230</v>
      </c>
      <c r="H16" s="481" t="s">
        <v>230</v>
      </c>
      <c r="I16" s="481" t="s">
        <v>230</v>
      </c>
      <c r="J16" s="481" t="s">
        <v>230</v>
      </c>
      <c r="K16" s="481" t="s">
        <v>230</v>
      </c>
      <c r="L16" s="481" t="s">
        <v>230</v>
      </c>
      <c r="M16" s="481" t="s">
        <v>230</v>
      </c>
      <c r="N16" s="481" t="s">
        <v>230</v>
      </c>
      <c r="O16" s="481" t="s">
        <v>230</v>
      </c>
      <c r="P16" s="481" t="s">
        <v>230</v>
      </c>
      <c r="Q16" s="481" t="s">
        <v>230</v>
      </c>
      <c r="R16" s="481" t="s">
        <v>230</v>
      </c>
      <c r="S16" s="481" t="s">
        <v>230</v>
      </c>
      <c r="T16" s="481" t="s">
        <v>230</v>
      </c>
      <c r="U16" s="482">
        <f>SUM(Q16,M16,I16,E16,A16)</f>
        <v>0</v>
      </c>
      <c r="V16" s="483">
        <f>SUM(R16,N16,J16,F16,B16)</f>
        <v>0</v>
      </c>
      <c r="W16" s="483">
        <f>SUM(S16,O16,K16,G16,C16)</f>
        <v>0</v>
      </c>
      <c r="X16" s="484">
        <f>SUM(T16,P16,L16,H16,D16)</f>
        <v>0</v>
      </c>
      <c r="Y16" s="746">
        <f>SUM(U16:X16)</f>
        <v>0</v>
      </c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U16"/>
      <c r="AV16"/>
      <c r="AW16"/>
      <c r="AX16"/>
      <c r="AY16"/>
      <c r="AZ16"/>
      <c r="BA16"/>
      <c r="BB16"/>
      <c r="BC16"/>
    </row>
    <row r="21" spans="1:45" s="95" customFormat="1" ht="22.5" customHeight="1">
      <c r="D21" s="727" t="s">
        <v>9</v>
      </c>
      <c r="E21" s="442"/>
      <c r="J21" s="728" t="s">
        <v>10</v>
      </c>
      <c r="P21" s="727" t="s">
        <v>534</v>
      </c>
      <c r="U21" s="727" t="s">
        <v>542</v>
      </c>
    </row>
    <row r="22" spans="1:45" s="95" customFormat="1"/>
    <row r="23" spans="1:45" s="95" customFormat="1" ht="24" customHeight="1">
      <c r="D23" s="716" t="s">
        <v>155</v>
      </c>
      <c r="E23" s="144"/>
      <c r="J23" s="716" t="s">
        <v>155</v>
      </c>
      <c r="P23" s="716" t="s">
        <v>155</v>
      </c>
      <c r="U23" s="716" t="s">
        <v>155</v>
      </c>
    </row>
    <row r="24" spans="1:45" s="61" customFormat="1"/>
    <row r="25" spans="1:45">
      <c r="A25"/>
      <c r="B25"/>
      <c r="C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>
      <c r="A26"/>
      <c r="B26"/>
      <c r="C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ht="25.5" customHeight="1">
      <c r="A27"/>
      <c r="B27"/>
      <c r="C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</sheetData>
  <sheetProtection password="CF44" sheet="1" objects="1" scenarios="1" formatColumns="0" formatRows="0"/>
  <mergeCells count="33">
    <mergeCell ref="U13:Y13"/>
    <mergeCell ref="Y14:Y15"/>
    <mergeCell ref="A13:T13"/>
    <mergeCell ref="A14:D14"/>
    <mergeCell ref="E14:H14"/>
    <mergeCell ref="I14:L14"/>
    <mergeCell ref="M14:P14"/>
    <mergeCell ref="Q14:T14"/>
    <mergeCell ref="U14:U15"/>
    <mergeCell ref="V14:V15"/>
    <mergeCell ref="W14:W15"/>
    <mergeCell ref="X14:X15"/>
    <mergeCell ref="U8:U9"/>
    <mergeCell ref="V8:V9"/>
    <mergeCell ref="W8:W9"/>
    <mergeCell ref="U7:W7"/>
    <mergeCell ref="A5:X5"/>
    <mergeCell ref="Q8:Q9"/>
    <mergeCell ref="R7:T7"/>
    <mergeCell ref="T8:T9"/>
    <mergeCell ref="A8:D8"/>
    <mergeCell ref="E8:H8"/>
    <mergeCell ref="I8:L8"/>
    <mergeCell ref="M8:P8"/>
    <mergeCell ref="R8:R9"/>
    <mergeCell ref="S8:S9"/>
    <mergeCell ref="A1:E1"/>
    <mergeCell ref="A2:E2"/>
    <mergeCell ref="A3:E3"/>
    <mergeCell ref="X3:AP3"/>
    <mergeCell ref="A7:Q7"/>
    <mergeCell ref="G3:K3"/>
    <mergeCell ref="L3:U3"/>
  </mergeCells>
  <conditionalFormatting sqref="A10:L10 R10:S10 U10:W10 A16:T16">
    <cfRule type="cellIs" dxfId="89" priority="2" operator="equal">
      <formula>"NA"</formula>
    </cfRule>
  </conditionalFormatting>
  <conditionalFormatting sqref="AY10">
    <cfRule type="cellIs" dxfId="88" priority="1" operator="equal">
      <formula>"NA"</formula>
    </cfRule>
  </conditionalFormatting>
  <printOptions horizontalCentered="1"/>
  <pageMargins left="0.25" right="0.25" top="0.75" bottom="0.5" header="0.3" footer="0.3"/>
  <pageSetup paperSize="9" scale="80" orientation="landscape" r:id="rId1"/>
  <headerFooter>
    <oddFooter>&amp;RM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-0.249977111117893"/>
  </sheetPr>
  <dimension ref="A1:T27"/>
  <sheetViews>
    <sheetView rightToLeft="1" view="pageBreakPreview" zoomScale="85" zoomScaleNormal="80" zoomScaleSheetLayoutView="85" workbookViewId="0">
      <selection activeCell="A4" sqref="A4:S4"/>
    </sheetView>
  </sheetViews>
  <sheetFormatPr defaultRowHeight="14.25"/>
  <cols>
    <col min="1" max="3" width="9.875" customWidth="1"/>
    <col min="4" max="4" width="8.25" customWidth="1"/>
    <col min="5" max="5" width="9" customWidth="1"/>
    <col min="6" max="6" width="8" customWidth="1"/>
    <col min="7" max="9" width="6.75" customWidth="1"/>
    <col min="10" max="10" width="11.375" customWidth="1"/>
    <col min="11" max="11" width="8" customWidth="1"/>
    <col min="12" max="12" width="8.875" customWidth="1"/>
    <col min="13" max="13" width="8.125" customWidth="1"/>
    <col min="14" max="14" width="9.875" customWidth="1"/>
    <col min="15" max="15" width="10.125" customWidth="1"/>
  </cols>
  <sheetData>
    <row r="1" spans="1:20" ht="22.5" customHeight="1" thickBot="1">
      <c r="A1" s="943" t="s">
        <v>1</v>
      </c>
      <c r="B1" s="943"/>
      <c r="C1" s="943"/>
      <c r="D1" s="943"/>
      <c r="E1" s="943"/>
      <c r="F1" s="3"/>
    </row>
    <row r="2" spans="1:20" ht="22.5" customHeight="1" thickBot="1">
      <c r="A2" s="944" t="s">
        <v>0</v>
      </c>
      <c r="B2" s="944"/>
      <c r="C2" s="944"/>
      <c r="D2" s="944"/>
      <c r="E2" s="944"/>
      <c r="F2" s="205"/>
      <c r="G2" s="951" t="s">
        <v>160</v>
      </c>
      <c r="H2" s="952"/>
      <c r="I2" s="953"/>
      <c r="J2" s="954" t="s">
        <v>762</v>
      </c>
      <c r="K2" s="955"/>
      <c r="L2" s="955"/>
      <c r="M2" s="955"/>
      <c r="N2" s="955"/>
      <c r="O2" s="955"/>
      <c r="P2" s="956"/>
      <c r="Q2" s="32"/>
    </row>
    <row r="3" spans="1:20" ht="22.5" customHeight="1">
      <c r="A3" s="945" t="s">
        <v>548</v>
      </c>
      <c r="B3" s="945"/>
      <c r="C3" s="945"/>
      <c r="D3" s="945"/>
      <c r="E3" s="945"/>
      <c r="F3" s="288"/>
      <c r="G3" s="206"/>
      <c r="H3" s="206"/>
      <c r="I3" s="206"/>
    </row>
    <row r="4" spans="1:20" ht="53.25" customHeight="1">
      <c r="A4" s="960" t="s">
        <v>749</v>
      </c>
      <c r="B4" s="960"/>
      <c r="C4" s="960"/>
      <c r="D4" s="960"/>
      <c r="E4" s="960"/>
      <c r="F4" s="960"/>
      <c r="G4" s="960"/>
      <c r="H4" s="960"/>
      <c r="I4" s="960"/>
      <c r="J4" s="960"/>
      <c r="K4" s="960"/>
      <c r="L4" s="960"/>
      <c r="M4" s="960"/>
      <c r="N4" s="960"/>
      <c r="O4" s="960"/>
      <c r="P4" s="960"/>
      <c r="Q4" s="960"/>
      <c r="R4" s="960"/>
      <c r="S4" s="960"/>
    </row>
    <row r="5" spans="1:20" ht="18.75" customHeight="1" thickBot="1">
      <c r="B5" s="207"/>
      <c r="C5" s="207"/>
      <c r="D5" s="207"/>
      <c r="E5" s="11"/>
      <c r="G5" s="950"/>
      <c r="H5" s="950"/>
      <c r="I5" s="950"/>
      <c r="J5" s="950"/>
      <c r="L5" s="950"/>
      <c r="M5" s="950"/>
      <c r="N5" s="8"/>
      <c r="O5" s="8"/>
    </row>
    <row r="6" spans="1:20" ht="24" customHeight="1">
      <c r="A6" s="946" t="s">
        <v>35</v>
      </c>
      <c r="B6" s="947"/>
      <c r="C6" s="947"/>
      <c r="D6" s="947"/>
      <c r="E6" s="948"/>
      <c r="F6" s="946" t="s">
        <v>406</v>
      </c>
      <c r="G6" s="947"/>
      <c r="H6" s="947"/>
      <c r="I6" s="947"/>
      <c r="J6" s="949"/>
      <c r="K6" s="946" t="s">
        <v>407</v>
      </c>
      <c r="L6" s="947"/>
      <c r="M6" s="947"/>
      <c r="N6" s="947"/>
      <c r="O6" s="949"/>
      <c r="P6" s="957" t="s">
        <v>84</v>
      </c>
      <c r="Q6" s="964" t="s">
        <v>531</v>
      </c>
      <c r="R6" s="961" t="s">
        <v>65</v>
      </c>
      <c r="S6" s="962"/>
      <c r="T6" s="963"/>
    </row>
    <row r="7" spans="1:20" ht="37.5" customHeight="1" thickBot="1">
      <c r="A7" s="124" t="s">
        <v>7</v>
      </c>
      <c r="B7" s="124" t="s">
        <v>321</v>
      </c>
      <c r="C7" s="124" t="s">
        <v>322</v>
      </c>
      <c r="D7" s="264" t="s">
        <v>473</v>
      </c>
      <c r="E7" s="265" t="s">
        <v>210</v>
      </c>
      <c r="F7" s="423" t="s">
        <v>7</v>
      </c>
      <c r="G7" s="124" t="s">
        <v>321</v>
      </c>
      <c r="H7" s="124" t="s">
        <v>322</v>
      </c>
      <c r="I7" s="124" t="s">
        <v>473</v>
      </c>
      <c r="J7" s="265" t="s">
        <v>114</v>
      </c>
      <c r="K7" s="423" t="s">
        <v>7</v>
      </c>
      <c r="L7" s="124" t="s">
        <v>321</v>
      </c>
      <c r="M7" s="124" t="s">
        <v>322</v>
      </c>
      <c r="N7" s="124" t="s">
        <v>473</v>
      </c>
      <c r="O7" s="265" t="s">
        <v>210</v>
      </c>
      <c r="P7" s="958"/>
      <c r="Q7" s="965"/>
      <c r="R7" s="751" t="s">
        <v>3</v>
      </c>
      <c r="S7" s="752" t="s">
        <v>4</v>
      </c>
      <c r="T7" s="753" t="s">
        <v>697</v>
      </c>
    </row>
    <row r="8" spans="1:20" s="32" customFormat="1" ht="39" customHeight="1" thickBot="1">
      <c r="A8" s="485" t="s">
        <v>230</v>
      </c>
      <c r="B8" s="485" t="s">
        <v>230</v>
      </c>
      <c r="C8" s="485" t="s">
        <v>230</v>
      </c>
      <c r="D8" s="485" t="s">
        <v>230</v>
      </c>
      <c r="E8" s="486">
        <f>SUM(A8:D8)</f>
        <v>0</v>
      </c>
      <c r="F8" s="485" t="s">
        <v>230</v>
      </c>
      <c r="G8" s="485" t="s">
        <v>230</v>
      </c>
      <c r="H8" s="485" t="s">
        <v>230</v>
      </c>
      <c r="I8" s="485" t="s">
        <v>230</v>
      </c>
      <c r="J8" s="486">
        <f>SUM(F8:I8)</f>
        <v>0</v>
      </c>
      <c r="K8" s="485" t="s">
        <v>230</v>
      </c>
      <c r="L8" s="485" t="s">
        <v>230</v>
      </c>
      <c r="M8" s="485" t="s">
        <v>230</v>
      </c>
      <c r="N8" s="485" t="s">
        <v>230</v>
      </c>
      <c r="O8" s="486">
        <f>SUM(K8:N8)</f>
        <v>0</v>
      </c>
      <c r="P8" s="485" t="s">
        <v>230</v>
      </c>
      <c r="Q8" s="485" t="s">
        <v>230</v>
      </c>
      <c r="R8" s="485" t="s">
        <v>230</v>
      </c>
      <c r="S8" s="485" t="s">
        <v>230</v>
      </c>
      <c r="T8" s="747">
        <f>SUM(R8:S8)</f>
        <v>0</v>
      </c>
    </row>
    <row r="9" spans="1:20" s="40" customFormat="1" ht="39" customHeight="1"/>
    <row r="10" spans="1:20" s="40" customFormat="1" ht="20.25">
      <c r="A10" s="210" t="s">
        <v>70</v>
      </c>
      <c r="B10" s="208"/>
      <c r="C10" s="208"/>
      <c r="D10" s="149" t="s">
        <v>71</v>
      </c>
      <c r="E10" s="149"/>
      <c r="F10" s="149"/>
      <c r="G10" s="149" t="s">
        <v>74</v>
      </c>
      <c r="H10" s="149"/>
      <c r="I10" s="149"/>
      <c r="J10" s="149"/>
      <c r="K10" s="149" t="s">
        <v>156</v>
      </c>
      <c r="L10" s="149"/>
      <c r="M10" s="149"/>
      <c r="N10" s="149"/>
    </row>
    <row r="11" spans="1:20" s="144" customFormat="1" ht="15"/>
    <row r="12" spans="1:20" s="61" customFormat="1"/>
    <row r="13" spans="1:20" s="40" customFormat="1" ht="22.5" customHeight="1">
      <c r="A13" s="208" t="s">
        <v>155</v>
      </c>
      <c r="B13" s="208"/>
      <c r="C13" s="208"/>
      <c r="D13" s="208" t="s">
        <v>155</v>
      </c>
      <c r="E13" s="208"/>
      <c r="G13" s="208" t="s">
        <v>155</v>
      </c>
      <c r="H13" s="208"/>
      <c r="I13" s="208"/>
      <c r="J13" s="208"/>
      <c r="K13" s="208" t="s">
        <v>155</v>
      </c>
      <c r="M13" s="208"/>
    </row>
    <row r="14" spans="1:20" ht="22.5" customHeight="1">
      <c r="A14" s="31"/>
      <c r="B14" s="31"/>
      <c r="C14" s="31"/>
      <c r="D14" s="31"/>
      <c r="E14" s="31"/>
      <c r="G14" s="31"/>
      <c r="H14" s="31"/>
      <c r="I14" s="31"/>
      <c r="J14" s="31"/>
      <c r="K14" s="31"/>
      <c r="M14" s="31"/>
    </row>
    <row r="15" spans="1:20" ht="22.5" customHeight="1">
      <c r="A15" s="31"/>
      <c r="B15" s="31"/>
      <c r="C15" s="31"/>
      <c r="D15" s="31"/>
      <c r="E15" s="31"/>
      <c r="G15" s="31"/>
      <c r="H15" s="31"/>
      <c r="I15" s="31"/>
      <c r="J15" s="31"/>
      <c r="K15" s="31"/>
      <c r="M15" s="31"/>
    </row>
    <row r="16" spans="1:20" ht="22.5" customHeight="1">
      <c r="A16" s="31"/>
      <c r="B16" s="31"/>
      <c r="C16" s="31"/>
      <c r="D16" s="31"/>
      <c r="E16" s="31"/>
      <c r="G16" s="31"/>
      <c r="H16" s="31"/>
      <c r="I16" s="31"/>
      <c r="J16" s="31"/>
      <c r="K16" s="31"/>
      <c r="M16" s="31"/>
    </row>
    <row r="17" spans="1:16" ht="59.25" customHeight="1">
      <c r="A17" s="960" t="s">
        <v>750</v>
      </c>
      <c r="B17" s="960"/>
      <c r="C17" s="960"/>
      <c r="D17" s="960"/>
      <c r="E17" s="960"/>
      <c r="F17" s="960"/>
      <c r="G17" s="960"/>
      <c r="H17" s="960"/>
      <c r="I17" s="960"/>
      <c r="J17" s="960"/>
      <c r="K17" s="960"/>
      <c r="L17" s="960"/>
      <c r="M17" s="960"/>
      <c r="N17" s="8"/>
      <c r="O17" s="8"/>
    </row>
    <row r="18" spans="1:16" ht="18.75" thickBot="1">
      <c r="A18" s="959"/>
      <c r="B18" s="959"/>
      <c r="C18" s="959"/>
      <c r="D18" s="959"/>
      <c r="E18" s="11"/>
      <c r="F18" s="12"/>
      <c r="G18" s="950"/>
      <c r="H18" s="950"/>
      <c r="I18" s="950"/>
      <c r="J18" s="950"/>
      <c r="K18" s="10"/>
      <c r="L18" s="93"/>
      <c r="M18" s="11"/>
      <c r="N18" s="8"/>
      <c r="O18" s="8"/>
    </row>
    <row r="19" spans="1:16" ht="24" customHeight="1">
      <c r="A19" s="946" t="s">
        <v>76</v>
      </c>
      <c r="B19" s="947"/>
      <c r="C19" s="947"/>
      <c r="D19" s="947"/>
      <c r="E19" s="949"/>
      <c r="F19" s="946" t="s">
        <v>83</v>
      </c>
      <c r="G19" s="947"/>
      <c r="H19" s="947"/>
      <c r="I19" s="947"/>
      <c r="J19" s="949"/>
      <c r="K19" s="966" t="s">
        <v>84</v>
      </c>
      <c r="L19" s="968" t="s">
        <v>85</v>
      </c>
      <c r="M19" s="961" t="s">
        <v>65</v>
      </c>
      <c r="N19" s="962"/>
      <c r="O19" s="963" t="s">
        <v>697</v>
      </c>
    </row>
    <row r="20" spans="1:16" ht="33" customHeight="1" thickBot="1">
      <c r="A20" s="423" t="s">
        <v>7</v>
      </c>
      <c r="B20" s="124" t="s">
        <v>321</v>
      </c>
      <c r="C20" s="124" t="s">
        <v>322</v>
      </c>
      <c r="D20" s="124" t="s">
        <v>473</v>
      </c>
      <c r="E20" s="265" t="s">
        <v>114</v>
      </c>
      <c r="F20" s="423" t="s">
        <v>7</v>
      </c>
      <c r="G20" s="124" t="s">
        <v>321</v>
      </c>
      <c r="H20" s="124" t="s">
        <v>322</v>
      </c>
      <c r="I20" s="124" t="s">
        <v>473</v>
      </c>
      <c r="J20" s="265" t="s">
        <v>114</v>
      </c>
      <c r="K20" s="967"/>
      <c r="L20" s="969"/>
      <c r="M20" s="751" t="s">
        <v>3</v>
      </c>
      <c r="N20" s="752" t="s">
        <v>4</v>
      </c>
      <c r="O20" s="753" t="s">
        <v>697</v>
      </c>
    </row>
    <row r="21" spans="1:16" s="32" customFormat="1" ht="35.25" customHeight="1" thickBot="1">
      <c r="A21" s="485" t="s">
        <v>230</v>
      </c>
      <c r="B21" s="485" t="s">
        <v>230</v>
      </c>
      <c r="C21" s="485" t="s">
        <v>230</v>
      </c>
      <c r="D21" s="485" t="s">
        <v>230</v>
      </c>
      <c r="E21" s="486">
        <f>SUM(A21:D21)</f>
        <v>0</v>
      </c>
      <c r="F21" s="485" t="s">
        <v>230</v>
      </c>
      <c r="G21" s="485" t="s">
        <v>230</v>
      </c>
      <c r="H21" s="485" t="s">
        <v>230</v>
      </c>
      <c r="I21" s="485" t="s">
        <v>230</v>
      </c>
      <c r="J21" s="486">
        <f>SUM(F21:I21)</f>
        <v>0</v>
      </c>
      <c r="K21" s="485" t="s">
        <v>230</v>
      </c>
      <c r="L21" s="485" t="s">
        <v>230</v>
      </c>
      <c r="M21" s="485" t="s">
        <v>230</v>
      </c>
      <c r="N21" s="485" t="s">
        <v>230</v>
      </c>
      <c r="O21" s="747">
        <f>SUM(M21:N21)</f>
        <v>0</v>
      </c>
    </row>
    <row r="22" spans="1:16" s="209" customFormat="1" ht="33.75" customHeight="1">
      <c r="A22" s="209" t="s">
        <v>70</v>
      </c>
      <c r="E22" s="209" t="s">
        <v>71</v>
      </c>
      <c r="H22" s="443"/>
      <c r="I22" s="443"/>
      <c r="J22" s="443" t="s">
        <v>74</v>
      </c>
      <c r="K22" s="443"/>
      <c r="P22" s="209" t="s">
        <v>156</v>
      </c>
    </row>
    <row r="23" spans="1:16" s="61" customFormat="1"/>
    <row r="24" spans="1:16" s="144" customFormat="1" ht="15"/>
    <row r="25" spans="1:16" s="144" customFormat="1" ht="22.5" customHeight="1">
      <c r="A25" s="209" t="s">
        <v>155</v>
      </c>
      <c r="B25" s="209"/>
      <c r="C25" s="209"/>
      <c r="E25" s="209" t="s">
        <v>155</v>
      </c>
      <c r="H25" s="209"/>
      <c r="I25" s="209"/>
      <c r="J25" s="209" t="s">
        <v>155</v>
      </c>
      <c r="M25" s="209"/>
      <c r="P25" s="209" t="s">
        <v>155</v>
      </c>
    </row>
    <row r="26" spans="1:16" s="61" customFormat="1"/>
    <row r="27" spans="1:16" s="61" customFormat="1"/>
  </sheetData>
  <sheetProtection password="CF44" sheet="1" objects="1" scenarios="1" formatColumns="0" formatRows="0"/>
  <mergeCells count="22">
    <mergeCell ref="F19:J19"/>
    <mergeCell ref="A18:D18"/>
    <mergeCell ref="G18:J18"/>
    <mergeCell ref="A4:S4"/>
    <mergeCell ref="K6:O6"/>
    <mergeCell ref="L5:M5"/>
    <mergeCell ref="R6:T6"/>
    <mergeCell ref="M19:O19"/>
    <mergeCell ref="Q6:Q7"/>
    <mergeCell ref="A17:M17"/>
    <mergeCell ref="K19:K20"/>
    <mergeCell ref="L19:L20"/>
    <mergeCell ref="A19:E19"/>
    <mergeCell ref="A1:E1"/>
    <mergeCell ref="A2:E2"/>
    <mergeCell ref="A3:E3"/>
    <mergeCell ref="A6:E6"/>
    <mergeCell ref="F6:J6"/>
    <mergeCell ref="G5:J5"/>
    <mergeCell ref="G2:I2"/>
    <mergeCell ref="J2:P2"/>
    <mergeCell ref="P6:P7"/>
  </mergeCells>
  <printOptions horizontalCentered="1"/>
  <pageMargins left="0.25" right="0.25" top="0.75" bottom="0.75" header="0.3" footer="0.3"/>
  <pageSetup paperSize="9" scale="67" orientation="landscape" r:id="rId1"/>
  <headerFooter>
    <oddFooter>&amp;RM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M21"/>
  <sheetViews>
    <sheetView rightToLeft="1" view="pageBreakPreview" topLeftCell="A10" zoomScale="90" zoomScaleSheetLayoutView="90" workbookViewId="0">
      <selection activeCell="L4" sqref="L4"/>
    </sheetView>
  </sheetViews>
  <sheetFormatPr defaultRowHeight="14.25"/>
  <cols>
    <col min="2" max="2" width="19.125" customWidth="1"/>
    <col min="3" max="13" width="13.125" customWidth="1"/>
  </cols>
  <sheetData>
    <row r="1" spans="1:13" ht="22.5" customHeight="1" thickBot="1">
      <c r="A1" s="943" t="s">
        <v>1</v>
      </c>
      <c r="B1" s="943"/>
      <c r="C1" s="943"/>
      <c r="D1" s="943"/>
      <c r="E1" s="943"/>
      <c r="F1" s="3"/>
    </row>
    <row r="2" spans="1:13" ht="22.5" customHeight="1" thickBot="1">
      <c r="A2" s="944" t="s">
        <v>0</v>
      </c>
      <c r="B2" s="944"/>
      <c r="C2" s="944"/>
      <c r="D2" s="944"/>
      <c r="E2" s="944"/>
      <c r="F2" s="3"/>
      <c r="G2" s="951" t="s">
        <v>160</v>
      </c>
      <c r="H2" s="952"/>
      <c r="I2" s="953"/>
      <c r="J2" s="954" t="s">
        <v>762</v>
      </c>
      <c r="K2" s="955"/>
      <c r="L2" s="955"/>
      <c r="M2" s="956"/>
    </row>
    <row r="3" spans="1:13" ht="22.5" customHeight="1">
      <c r="A3" s="945" t="s">
        <v>548</v>
      </c>
      <c r="B3" s="945"/>
      <c r="C3" s="945"/>
      <c r="D3" s="945"/>
      <c r="E3" s="945"/>
      <c r="I3" s="206"/>
    </row>
    <row r="5" spans="1:13" ht="15">
      <c r="B5" s="972"/>
      <c r="C5" s="972"/>
      <c r="D5" s="139"/>
      <c r="E5" s="139"/>
      <c r="F5" s="139"/>
      <c r="G5" s="973"/>
      <c r="H5" s="973"/>
      <c r="I5" s="973"/>
    </row>
    <row r="6" spans="1:13" ht="20.25">
      <c r="B6" s="987" t="s">
        <v>223</v>
      </c>
      <c r="C6" s="987"/>
      <c r="D6" s="987"/>
      <c r="E6" s="987"/>
      <c r="F6" s="987"/>
      <c r="G6" s="987"/>
      <c r="H6" s="987"/>
      <c r="I6" s="987"/>
      <c r="J6" s="987"/>
      <c r="K6" s="987"/>
      <c r="L6" s="987"/>
      <c r="M6" s="987"/>
    </row>
    <row r="7" spans="1:13" ht="21" thickBot="1">
      <c r="B7" s="986" t="s">
        <v>751</v>
      </c>
      <c r="C7" s="986"/>
      <c r="D7" s="986"/>
      <c r="E7" s="986"/>
      <c r="F7" s="986"/>
      <c r="G7" s="986"/>
      <c r="H7" s="986"/>
      <c r="I7" s="986"/>
      <c r="J7" s="986"/>
      <c r="K7" s="986"/>
      <c r="L7" s="986"/>
      <c r="M7" s="986"/>
    </row>
    <row r="8" spans="1:13" ht="24" customHeight="1" thickBot="1">
      <c r="B8" s="983" t="s">
        <v>532</v>
      </c>
      <c r="C8" s="980" t="s">
        <v>35</v>
      </c>
      <c r="D8" s="981"/>
      <c r="E8" s="981"/>
      <c r="F8" s="981"/>
      <c r="G8" s="981"/>
      <c r="H8" s="981"/>
      <c r="I8" s="981"/>
      <c r="J8" s="981"/>
      <c r="K8" s="981"/>
      <c r="L8" s="981"/>
      <c r="M8" s="982"/>
    </row>
    <row r="9" spans="1:13" ht="23.25" customHeight="1">
      <c r="B9" s="984"/>
      <c r="C9" s="974" t="s">
        <v>224</v>
      </c>
      <c r="D9" s="975"/>
      <c r="E9" s="975"/>
      <c r="F9" s="975"/>
      <c r="G9" s="976"/>
      <c r="H9" s="977" t="s">
        <v>225</v>
      </c>
      <c r="I9" s="978"/>
      <c r="J9" s="978"/>
      <c r="K9" s="978"/>
      <c r="L9" s="979"/>
      <c r="M9" s="970" t="s">
        <v>446</v>
      </c>
    </row>
    <row r="10" spans="1:13" ht="33.75" customHeight="1">
      <c r="B10" s="985"/>
      <c r="C10" s="184" t="s">
        <v>7</v>
      </c>
      <c r="D10" s="124" t="s">
        <v>321</v>
      </c>
      <c r="E10" s="124" t="s">
        <v>322</v>
      </c>
      <c r="F10" s="124" t="s">
        <v>473</v>
      </c>
      <c r="G10" s="212" t="s">
        <v>210</v>
      </c>
      <c r="H10" s="124" t="s">
        <v>7</v>
      </c>
      <c r="I10" s="124" t="s">
        <v>321</v>
      </c>
      <c r="J10" s="124" t="s">
        <v>322</v>
      </c>
      <c r="K10" s="124" t="s">
        <v>473</v>
      </c>
      <c r="L10" s="212" t="s">
        <v>210</v>
      </c>
      <c r="M10" s="971"/>
    </row>
    <row r="11" spans="1:13" ht="36.75" customHeight="1">
      <c r="B11" s="754" t="s">
        <v>288</v>
      </c>
      <c r="C11" s="487" t="s">
        <v>230</v>
      </c>
      <c r="D11" s="487" t="s">
        <v>230</v>
      </c>
      <c r="E11" s="487" t="s">
        <v>230</v>
      </c>
      <c r="F11" s="487" t="s">
        <v>230</v>
      </c>
      <c r="G11" s="488">
        <f>SUM(C11:F11)</f>
        <v>0</v>
      </c>
      <c r="H11" s="487" t="s">
        <v>230</v>
      </c>
      <c r="I11" s="487" t="s">
        <v>230</v>
      </c>
      <c r="J11" s="487" t="s">
        <v>230</v>
      </c>
      <c r="K11" s="487" t="s">
        <v>230</v>
      </c>
      <c r="L11" s="488">
        <f>SUM(H11:K11)</f>
        <v>0</v>
      </c>
      <c r="M11" s="620">
        <f>SUM(L11,G11)</f>
        <v>0</v>
      </c>
    </row>
    <row r="12" spans="1:13" ht="36.75" customHeight="1">
      <c r="B12" s="754" t="s">
        <v>289</v>
      </c>
      <c r="C12" s="487" t="s">
        <v>230</v>
      </c>
      <c r="D12" s="487" t="s">
        <v>230</v>
      </c>
      <c r="E12" s="487" t="s">
        <v>230</v>
      </c>
      <c r="F12" s="487" t="s">
        <v>230</v>
      </c>
      <c r="G12" s="488">
        <f>SUM(C12:F12)</f>
        <v>0</v>
      </c>
      <c r="H12" s="487" t="s">
        <v>230</v>
      </c>
      <c r="I12" s="487" t="s">
        <v>230</v>
      </c>
      <c r="J12" s="487" t="s">
        <v>230</v>
      </c>
      <c r="K12" s="487" t="s">
        <v>230</v>
      </c>
      <c r="L12" s="488">
        <f>SUM(H12:K12)</f>
        <v>0</v>
      </c>
      <c r="M12" s="620">
        <f t="shared" ref="M12:M15" si="0">SUM(L12,G12)</f>
        <v>0</v>
      </c>
    </row>
    <row r="13" spans="1:13" ht="36.75" customHeight="1">
      <c r="B13" s="754" t="s">
        <v>290</v>
      </c>
      <c r="C13" s="487" t="s">
        <v>230</v>
      </c>
      <c r="D13" s="487" t="s">
        <v>230</v>
      </c>
      <c r="E13" s="487" t="s">
        <v>230</v>
      </c>
      <c r="F13" s="487" t="s">
        <v>230</v>
      </c>
      <c r="G13" s="488">
        <f>SUM(C13:F13)</f>
        <v>0</v>
      </c>
      <c r="H13" s="487" t="s">
        <v>230</v>
      </c>
      <c r="I13" s="487" t="s">
        <v>230</v>
      </c>
      <c r="J13" s="487" t="s">
        <v>230</v>
      </c>
      <c r="K13" s="487" t="s">
        <v>230</v>
      </c>
      <c r="L13" s="488">
        <f>SUM(H13:K13)</f>
        <v>0</v>
      </c>
      <c r="M13" s="620">
        <f t="shared" si="0"/>
        <v>0</v>
      </c>
    </row>
    <row r="14" spans="1:13" ht="36.75" customHeight="1">
      <c r="B14" s="754" t="s">
        <v>291</v>
      </c>
      <c r="C14" s="487" t="s">
        <v>230</v>
      </c>
      <c r="D14" s="487" t="s">
        <v>230</v>
      </c>
      <c r="E14" s="487" t="s">
        <v>230</v>
      </c>
      <c r="F14" s="487" t="s">
        <v>230</v>
      </c>
      <c r="G14" s="488">
        <f>SUM(C14:F14)</f>
        <v>0</v>
      </c>
      <c r="H14" s="487" t="s">
        <v>230</v>
      </c>
      <c r="I14" s="487" t="s">
        <v>230</v>
      </c>
      <c r="J14" s="487" t="s">
        <v>230</v>
      </c>
      <c r="K14" s="487" t="s">
        <v>230</v>
      </c>
      <c r="L14" s="488">
        <f>SUM(H14:K14)</f>
        <v>0</v>
      </c>
      <c r="M14" s="620">
        <f t="shared" si="0"/>
        <v>0</v>
      </c>
    </row>
    <row r="15" spans="1:13" ht="36.75" customHeight="1" thickBot="1">
      <c r="B15" s="755" t="s">
        <v>292</v>
      </c>
      <c r="C15" s="487" t="s">
        <v>230</v>
      </c>
      <c r="D15" s="487" t="s">
        <v>230</v>
      </c>
      <c r="E15" s="487" t="s">
        <v>230</v>
      </c>
      <c r="F15" s="487" t="s">
        <v>230</v>
      </c>
      <c r="G15" s="488">
        <f>SUM(C15:F15)</f>
        <v>0</v>
      </c>
      <c r="H15" s="487" t="s">
        <v>230</v>
      </c>
      <c r="I15" s="487" t="s">
        <v>230</v>
      </c>
      <c r="J15" s="487" t="s">
        <v>230</v>
      </c>
      <c r="K15" s="487" t="s">
        <v>230</v>
      </c>
      <c r="L15" s="488">
        <f>SUM(H15:K15)</f>
        <v>0</v>
      </c>
      <c r="M15" s="620">
        <f t="shared" si="0"/>
        <v>0</v>
      </c>
    </row>
    <row r="16" spans="1:13" ht="36.75" customHeight="1" thickBot="1">
      <c r="B16" s="756" t="s">
        <v>210</v>
      </c>
      <c r="C16" s="621">
        <f>SUM(C11:C15)</f>
        <v>0</v>
      </c>
      <c r="D16" s="621">
        <f t="shared" ref="D16:M16" si="1">SUM(D11:D15)</f>
        <v>0</v>
      </c>
      <c r="E16" s="621">
        <f t="shared" si="1"/>
        <v>0</v>
      </c>
      <c r="F16" s="621">
        <f t="shared" si="1"/>
        <v>0</v>
      </c>
      <c r="G16" s="621">
        <f t="shared" si="1"/>
        <v>0</v>
      </c>
      <c r="H16" s="621">
        <f t="shared" si="1"/>
        <v>0</v>
      </c>
      <c r="I16" s="621">
        <f t="shared" si="1"/>
        <v>0</v>
      </c>
      <c r="J16" s="621">
        <f t="shared" si="1"/>
        <v>0</v>
      </c>
      <c r="K16" s="621">
        <f t="shared" si="1"/>
        <v>0</v>
      </c>
      <c r="L16" s="621">
        <f t="shared" si="1"/>
        <v>0</v>
      </c>
      <c r="M16" s="622">
        <f t="shared" si="1"/>
        <v>0</v>
      </c>
    </row>
    <row r="17" spans="2:12" ht="15.75">
      <c r="B17" s="48"/>
      <c r="C17" s="48"/>
      <c r="D17" s="48"/>
      <c r="E17" s="48"/>
      <c r="F17" s="48"/>
    </row>
    <row r="18" spans="2:12" s="209" customFormat="1" ht="33.75" customHeight="1">
      <c r="B18" s="209" t="s">
        <v>70</v>
      </c>
      <c r="D18" s="209" t="s">
        <v>71</v>
      </c>
      <c r="G18" s="211" t="s">
        <v>74</v>
      </c>
      <c r="H18" s="211"/>
      <c r="I18" s="211"/>
      <c r="J18" s="211"/>
      <c r="K18" s="211"/>
      <c r="L18" s="209" t="s">
        <v>156</v>
      </c>
    </row>
    <row r="19" spans="2:12" s="209" customFormat="1" ht="15.75"/>
    <row r="20" spans="2:12" s="209" customFormat="1" ht="22.5" customHeight="1">
      <c r="B20" s="209" t="s">
        <v>543</v>
      </c>
      <c r="D20" s="209" t="s">
        <v>543</v>
      </c>
      <c r="G20" s="209" t="s">
        <v>543</v>
      </c>
      <c r="L20" s="209" t="s">
        <v>543</v>
      </c>
    </row>
    <row r="21" spans="2:12" s="89" customFormat="1" ht="15"/>
  </sheetData>
  <sheetProtection password="CF44" sheet="1" objects="1" scenarios="1" formatColumns="0" formatRows="0"/>
  <mergeCells count="14">
    <mergeCell ref="G2:I2"/>
    <mergeCell ref="J2:M2"/>
    <mergeCell ref="A1:E1"/>
    <mergeCell ref="A2:E2"/>
    <mergeCell ref="A3:E3"/>
    <mergeCell ref="M9:M10"/>
    <mergeCell ref="B5:C5"/>
    <mergeCell ref="G5:I5"/>
    <mergeCell ref="C9:G9"/>
    <mergeCell ref="H9:L9"/>
    <mergeCell ref="C8:M8"/>
    <mergeCell ref="B8:B10"/>
    <mergeCell ref="B7:M7"/>
    <mergeCell ref="B6:M6"/>
  </mergeCells>
  <conditionalFormatting sqref="F11:G15">
    <cfRule type="cellIs" dxfId="87" priority="9" operator="equal">
      <formula>"NA"</formula>
    </cfRule>
  </conditionalFormatting>
  <conditionalFormatting sqref="C11:F15">
    <cfRule type="cellIs" dxfId="86" priority="8" operator="equal">
      <formula>"NA"</formula>
    </cfRule>
  </conditionalFormatting>
  <conditionalFormatting sqref="L11:L15">
    <cfRule type="cellIs" dxfId="85" priority="7" operator="equal">
      <formula>"NA"</formula>
    </cfRule>
  </conditionalFormatting>
  <conditionalFormatting sqref="C16:M16">
    <cfRule type="cellIs" dxfId="84" priority="4" operator="equal">
      <formula>"NA"</formula>
    </cfRule>
  </conditionalFormatting>
  <conditionalFormatting sqref="H11:K15">
    <cfRule type="cellIs" dxfId="83" priority="1" operator="equal">
      <formula>"NA"</formula>
    </cfRule>
  </conditionalFormatting>
  <pageMargins left="0.7" right="0.7" top="0.75" bottom="0.75" header="0.3" footer="0.3"/>
  <pageSetup paperSize="9" scale="57" orientation="landscape" r:id="rId1"/>
  <headerFooter>
    <oddFooter>&amp;RM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8" tint="-0.249977111117893"/>
  </sheetPr>
  <dimension ref="A1:Z15"/>
  <sheetViews>
    <sheetView rightToLeft="1" view="pageBreakPreview" topLeftCell="A10" zoomScale="130" zoomScaleSheetLayoutView="130" workbookViewId="0">
      <selection activeCell="G4" sqref="G4:R4"/>
    </sheetView>
  </sheetViews>
  <sheetFormatPr defaultRowHeight="14.25"/>
  <cols>
    <col min="1" max="1" width="7.625" customWidth="1"/>
    <col min="2" max="7" width="5.625" customWidth="1"/>
    <col min="8" max="8" width="6.875" customWidth="1"/>
    <col min="9" max="14" width="5.625" customWidth="1"/>
    <col min="15" max="15" width="6.625" customWidth="1"/>
    <col min="16" max="19" width="5.625" customWidth="1"/>
    <col min="20" max="21" width="6.75" customWidth="1"/>
    <col min="22" max="22" width="7" customWidth="1"/>
    <col min="23" max="25" width="7.375" customWidth="1"/>
    <col min="262" max="262" width="12" customWidth="1"/>
    <col min="263" max="263" width="13" customWidth="1"/>
    <col min="264" max="264" width="12" customWidth="1"/>
    <col min="265" max="265" width="13.25" customWidth="1"/>
    <col min="266" max="266" width="12.625" customWidth="1"/>
    <col min="267" max="267" width="11.875" customWidth="1"/>
    <col min="518" max="518" width="12" customWidth="1"/>
    <col min="519" max="519" width="13" customWidth="1"/>
    <col min="520" max="520" width="12" customWidth="1"/>
    <col min="521" max="521" width="13.25" customWidth="1"/>
    <col min="522" max="522" width="12.625" customWidth="1"/>
    <col min="523" max="523" width="11.875" customWidth="1"/>
    <col min="774" max="774" width="12" customWidth="1"/>
    <col min="775" max="775" width="13" customWidth="1"/>
    <col min="776" max="776" width="12" customWidth="1"/>
    <col min="777" max="777" width="13.25" customWidth="1"/>
    <col min="778" max="778" width="12.625" customWidth="1"/>
    <col min="779" max="779" width="11.875" customWidth="1"/>
    <col min="1030" max="1030" width="12" customWidth="1"/>
    <col min="1031" max="1031" width="13" customWidth="1"/>
    <col min="1032" max="1032" width="12" customWidth="1"/>
    <col min="1033" max="1033" width="13.25" customWidth="1"/>
    <col min="1034" max="1034" width="12.625" customWidth="1"/>
    <col min="1035" max="1035" width="11.875" customWidth="1"/>
    <col min="1286" max="1286" width="12" customWidth="1"/>
    <col min="1287" max="1287" width="13" customWidth="1"/>
    <col min="1288" max="1288" width="12" customWidth="1"/>
    <col min="1289" max="1289" width="13.25" customWidth="1"/>
    <col min="1290" max="1290" width="12.625" customWidth="1"/>
    <col min="1291" max="1291" width="11.875" customWidth="1"/>
    <col min="1542" max="1542" width="12" customWidth="1"/>
    <col min="1543" max="1543" width="13" customWidth="1"/>
    <col min="1544" max="1544" width="12" customWidth="1"/>
    <col min="1545" max="1545" width="13.25" customWidth="1"/>
    <col min="1546" max="1546" width="12.625" customWidth="1"/>
    <col min="1547" max="1547" width="11.875" customWidth="1"/>
    <col min="1798" max="1798" width="12" customWidth="1"/>
    <col min="1799" max="1799" width="13" customWidth="1"/>
    <col min="1800" max="1800" width="12" customWidth="1"/>
    <col min="1801" max="1801" width="13.25" customWidth="1"/>
    <col min="1802" max="1802" width="12.625" customWidth="1"/>
    <col min="1803" max="1803" width="11.875" customWidth="1"/>
    <col min="2054" max="2054" width="12" customWidth="1"/>
    <col min="2055" max="2055" width="13" customWidth="1"/>
    <col min="2056" max="2056" width="12" customWidth="1"/>
    <col min="2057" max="2057" width="13.25" customWidth="1"/>
    <col min="2058" max="2058" width="12.625" customWidth="1"/>
    <col min="2059" max="2059" width="11.875" customWidth="1"/>
    <col min="2310" max="2310" width="12" customWidth="1"/>
    <col min="2311" max="2311" width="13" customWidth="1"/>
    <col min="2312" max="2312" width="12" customWidth="1"/>
    <col min="2313" max="2313" width="13.25" customWidth="1"/>
    <col min="2314" max="2314" width="12.625" customWidth="1"/>
    <col min="2315" max="2315" width="11.875" customWidth="1"/>
    <col min="2566" max="2566" width="12" customWidth="1"/>
    <col min="2567" max="2567" width="13" customWidth="1"/>
    <col min="2568" max="2568" width="12" customWidth="1"/>
    <col min="2569" max="2569" width="13.25" customWidth="1"/>
    <col min="2570" max="2570" width="12.625" customWidth="1"/>
    <col min="2571" max="2571" width="11.875" customWidth="1"/>
    <col min="2822" max="2822" width="12" customWidth="1"/>
    <col min="2823" max="2823" width="13" customWidth="1"/>
    <col min="2824" max="2824" width="12" customWidth="1"/>
    <col min="2825" max="2825" width="13.25" customWidth="1"/>
    <col min="2826" max="2826" width="12.625" customWidth="1"/>
    <col min="2827" max="2827" width="11.875" customWidth="1"/>
    <col min="3078" max="3078" width="12" customWidth="1"/>
    <col min="3079" max="3079" width="13" customWidth="1"/>
    <col min="3080" max="3080" width="12" customWidth="1"/>
    <col min="3081" max="3081" width="13.25" customWidth="1"/>
    <col min="3082" max="3082" width="12.625" customWidth="1"/>
    <col min="3083" max="3083" width="11.875" customWidth="1"/>
    <col min="3334" max="3334" width="12" customWidth="1"/>
    <col min="3335" max="3335" width="13" customWidth="1"/>
    <col min="3336" max="3336" width="12" customWidth="1"/>
    <col min="3337" max="3337" width="13.25" customWidth="1"/>
    <col min="3338" max="3338" width="12.625" customWidth="1"/>
    <col min="3339" max="3339" width="11.875" customWidth="1"/>
    <col min="3590" max="3590" width="12" customWidth="1"/>
    <col min="3591" max="3591" width="13" customWidth="1"/>
    <col min="3592" max="3592" width="12" customWidth="1"/>
    <col min="3593" max="3593" width="13.25" customWidth="1"/>
    <col min="3594" max="3594" width="12.625" customWidth="1"/>
    <col min="3595" max="3595" width="11.875" customWidth="1"/>
    <col min="3846" max="3846" width="12" customWidth="1"/>
    <col min="3847" max="3847" width="13" customWidth="1"/>
    <col min="3848" max="3848" width="12" customWidth="1"/>
    <col min="3849" max="3849" width="13.25" customWidth="1"/>
    <col min="3850" max="3850" width="12.625" customWidth="1"/>
    <col min="3851" max="3851" width="11.875" customWidth="1"/>
    <col min="4102" max="4102" width="12" customWidth="1"/>
    <col min="4103" max="4103" width="13" customWidth="1"/>
    <col min="4104" max="4104" width="12" customWidth="1"/>
    <col min="4105" max="4105" width="13.25" customWidth="1"/>
    <col min="4106" max="4106" width="12.625" customWidth="1"/>
    <col min="4107" max="4107" width="11.875" customWidth="1"/>
    <col min="4358" max="4358" width="12" customWidth="1"/>
    <col min="4359" max="4359" width="13" customWidth="1"/>
    <col min="4360" max="4360" width="12" customWidth="1"/>
    <col min="4361" max="4361" width="13.25" customWidth="1"/>
    <col min="4362" max="4362" width="12.625" customWidth="1"/>
    <col min="4363" max="4363" width="11.875" customWidth="1"/>
    <col min="4614" max="4614" width="12" customWidth="1"/>
    <col min="4615" max="4615" width="13" customWidth="1"/>
    <col min="4616" max="4616" width="12" customWidth="1"/>
    <col min="4617" max="4617" width="13.25" customWidth="1"/>
    <col min="4618" max="4618" width="12.625" customWidth="1"/>
    <col min="4619" max="4619" width="11.875" customWidth="1"/>
    <col min="4870" max="4870" width="12" customWidth="1"/>
    <col min="4871" max="4871" width="13" customWidth="1"/>
    <col min="4872" max="4872" width="12" customWidth="1"/>
    <col min="4873" max="4873" width="13.25" customWidth="1"/>
    <col min="4874" max="4874" width="12.625" customWidth="1"/>
    <col min="4875" max="4875" width="11.875" customWidth="1"/>
    <col min="5126" max="5126" width="12" customWidth="1"/>
    <col min="5127" max="5127" width="13" customWidth="1"/>
    <col min="5128" max="5128" width="12" customWidth="1"/>
    <col min="5129" max="5129" width="13.25" customWidth="1"/>
    <col min="5130" max="5130" width="12.625" customWidth="1"/>
    <col min="5131" max="5131" width="11.875" customWidth="1"/>
    <col min="5382" max="5382" width="12" customWidth="1"/>
    <col min="5383" max="5383" width="13" customWidth="1"/>
    <col min="5384" max="5384" width="12" customWidth="1"/>
    <col min="5385" max="5385" width="13.25" customWidth="1"/>
    <col min="5386" max="5386" width="12.625" customWidth="1"/>
    <col min="5387" max="5387" width="11.875" customWidth="1"/>
    <col min="5638" max="5638" width="12" customWidth="1"/>
    <col min="5639" max="5639" width="13" customWidth="1"/>
    <col min="5640" max="5640" width="12" customWidth="1"/>
    <col min="5641" max="5641" width="13.25" customWidth="1"/>
    <col min="5642" max="5642" width="12.625" customWidth="1"/>
    <col min="5643" max="5643" width="11.875" customWidth="1"/>
    <col min="5894" max="5894" width="12" customWidth="1"/>
    <col min="5895" max="5895" width="13" customWidth="1"/>
    <col min="5896" max="5896" width="12" customWidth="1"/>
    <col min="5897" max="5897" width="13.25" customWidth="1"/>
    <col min="5898" max="5898" width="12.625" customWidth="1"/>
    <col min="5899" max="5899" width="11.875" customWidth="1"/>
    <col min="6150" max="6150" width="12" customWidth="1"/>
    <col min="6151" max="6151" width="13" customWidth="1"/>
    <col min="6152" max="6152" width="12" customWidth="1"/>
    <col min="6153" max="6153" width="13.25" customWidth="1"/>
    <col min="6154" max="6154" width="12.625" customWidth="1"/>
    <col min="6155" max="6155" width="11.875" customWidth="1"/>
    <col min="6406" max="6406" width="12" customWidth="1"/>
    <col min="6407" max="6407" width="13" customWidth="1"/>
    <col min="6408" max="6408" width="12" customWidth="1"/>
    <col min="6409" max="6409" width="13.25" customWidth="1"/>
    <col min="6410" max="6410" width="12.625" customWidth="1"/>
    <col min="6411" max="6411" width="11.875" customWidth="1"/>
    <col min="6662" max="6662" width="12" customWidth="1"/>
    <col min="6663" max="6663" width="13" customWidth="1"/>
    <col min="6664" max="6664" width="12" customWidth="1"/>
    <col min="6665" max="6665" width="13.25" customWidth="1"/>
    <col min="6666" max="6666" width="12.625" customWidth="1"/>
    <col min="6667" max="6667" width="11.875" customWidth="1"/>
    <col min="6918" max="6918" width="12" customWidth="1"/>
    <col min="6919" max="6919" width="13" customWidth="1"/>
    <col min="6920" max="6920" width="12" customWidth="1"/>
    <col min="6921" max="6921" width="13.25" customWidth="1"/>
    <col min="6922" max="6922" width="12.625" customWidth="1"/>
    <col min="6923" max="6923" width="11.875" customWidth="1"/>
    <col min="7174" max="7174" width="12" customWidth="1"/>
    <col min="7175" max="7175" width="13" customWidth="1"/>
    <col min="7176" max="7176" width="12" customWidth="1"/>
    <col min="7177" max="7177" width="13.25" customWidth="1"/>
    <col min="7178" max="7178" width="12.625" customWidth="1"/>
    <col min="7179" max="7179" width="11.875" customWidth="1"/>
    <col min="7430" max="7430" width="12" customWidth="1"/>
    <col min="7431" max="7431" width="13" customWidth="1"/>
    <col min="7432" max="7432" width="12" customWidth="1"/>
    <col min="7433" max="7433" width="13.25" customWidth="1"/>
    <col min="7434" max="7434" width="12.625" customWidth="1"/>
    <col min="7435" max="7435" width="11.875" customWidth="1"/>
    <col min="7686" max="7686" width="12" customWidth="1"/>
    <col min="7687" max="7687" width="13" customWidth="1"/>
    <col min="7688" max="7688" width="12" customWidth="1"/>
    <col min="7689" max="7689" width="13.25" customWidth="1"/>
    <col min="7690" max="7690" width="12.625" customWidth="1"/>
    <col min="7691" max="7691" width="11.875" customWidth="1"/>
    <col min="7942" max="7942" width="12" customWidth="1"/>
    <col min="7943" max="7943" width="13" customWidth="1"/>
    <col min="7944" max="7944" width="12" customWidth="1"/>
    <col min="7945" max="7945" width="13.25" customWidth="1"/>
    <col min="7946" max="7946" width="12.625" customWidth="1"/>
    <col min="7947" max="7947" width="11.875" customWidth="1"/>
    <col min="8198" max="8198" width="12" customWidth="1"/>
    <col min="8199" max="8199" width="13" customWidth="1"/>
    <col min="8200" max="8200" width="12" customWidth="1"/>
    <col min="8201" max="8201" width="13.25" customWidth="1"/>
    <col min="8202" max="8202" width="12.625" customWidth="1"/>
    <col min="8203" max="8203" width="11.875" customWidth="1"/>
    <col min="8454" max="8454" width="12" customWidth="1"/>
    <col min="8455" max="8455" width="13" customWidth="1"/>
    <col min="8456" max="8456" width="12" customWidth="1"/>
    <col min="8457" max="8457" width="13.25" customWidth="1"/>
    <col min="8458" max="8458" width="12.625" customWidth="1"/>
    <col min="8459" max="8459" width="11.875" customWidth="1"/>
    <col min="8710" max="8710" width="12" customWidth="1"/>
    <col min="8711" max="8711" width="13" customWidth="1"/>
    <col min="8712" max="8712" width="12" customWidth="1"/>
    <col min="8713" max="8713" width="13.25" customWidth="1"/>
    <col min="8714" max="8714" width="12.625" customWidth="1"/>
    <col min="8715" max="8715" width="11.875" customWidth="1"/>
    <col min="8966" max="8966" width="12" customWidth="1"/>
    <col min="8967" max="8967" width="13" customWidth="1"/>
    <col min="8968" max="8968" width="12" customWidth="1"/>
    <col min="8969" max="8969" width="13.25" customWidth="1"/>
    <col min="8970" max="8970" width="12.625" customWidth="1"/>
    <col min="8971" max="8971" width="11.875" customWidth="1"/>
    <col min="9222" max="9222" width="12" customWidth="1"/>
    <col min="9223" max="9223" width="13" customWidth="1"/>
    <col min="9224" max="9224" width="12" customWidth="1"/>
    <col min="9225" max="9225" width="13.25" customWidth="1"/>
    <col min="9226" max="9226" width="12.625" customWidth="1"/>
    <col min="9227" max="9227" width="11.875" customWidth="1"/>
    <col min="9478" max="9478" width="12" customWidth="1"/>
    <col min="9479" max="9479" width="13" customWidth="1"/>
    <col min="9480" max="9480" width="12" customWidth="1"/>
    <col min="9481" max="9481" width="13.25" customWidth="1"/>
    <col min="9482" max="9482" width="12.625" customWidth="1"/>
    <col min="9483" max="9483" width="11.875" customWidth="1"/>
    <col min="9734" max="9734" width="12" customWidth="1"/>
    <col min="9735" max="9735" width="13" customWidth="1"/>
    <col min="9736" max="9736" width="12" customWidth="1"/>
    <col min="9737" max="9737" width="13.25" customWidth="1"/>
    <col min="9738" max="9738" width="12.625" customWidth="1"/>
    <col min="9739" max="9739" width="11.875" customWidth="1"/>
    <col min="9990" max="9990" width="12" customWidth="1"/>
    <col min="9991" max="9991" width="13" customWidth="1"/>
    <col min="9992" max="9992" width="12" customWidth="1"/>
    <col min="9993" max="9993" width="13.25" customWidth="1"/>
    <col min="9994" max="9994" width="12.625" customWidth="1"/>
    <col min="9995" max="9995" width="11.875" customWidth="1"/>
    <col min="10246" max="10246" width="12" customWidth="1"/>
    <col min="10247" max="10247" width="13" customWidth="1"/>
    <col min="10248" max="10248" width="12" customWidth="1"/>
    <col min="10249" max="10249" width="13.25" customWidth="1"/>
    <col min="10250" max="10250" width="12.625" customWidth="1"/>
    <col min="10251" max="10251" width="11.875" customWidth="1"/>
    <col min="10502" max="10502" width="12" customWidth="1"/>
    <col min="10503" max="10503" width="13" customWidth="1"/>
    <col min="10504" max="10504" width="12" customWidth="1"/>
    <col min="10505" max="10505" width="13.25" customWidth="1"/>
    <col min="10506" max="10506" width="12.625" customWidth="1"/>
    <col min="10507" max="10507" width="11.875" customWidth="1"/>
    <col min="10758" max="10758" width="12" customWidth="1"/>
    <col min="10759" max="10759" width="13" customWidth="1"/>
    <col min="10760" max="10760" width="12" customWidth="1"/>
    <col min="10761" max="10761" width="13.25" customWidth="1"/>
    <col min="10762" max="10762" width="12.625" customWidth="1"/>
    <col min="10763" max="10763" width="11.875" customWidth="1"/>
    <col min="11014" max="11014" width="12" customWidth="1"/>
    <col min="11015" max="11015" width="13" customWidth="1"/>
    <col min="11016" max="11016" width="12" customWidth="1"/>
    <col min="11017" max="11017" width="13.25" customWidth="1"/>
    <col min="11018" max="11018" width="12.625" customWidth="1"/>
    <col min="11019" max="11019" width="11.875" customWidth="1"/>
    <col min="11270" max="11270" width="12" customWidth="1"/>
    <col min="11271" max="11271" width="13" customWidth="1"/>
    <col min="11272" max="11272" width="12" customWidth="1"/>
    <col min="11273" max="11273" width="13.25" customWidth="1"/>
    <col min="11274" max="11274" width="12.625" customWidth="1"/>
    <col min="11275" max="11275" width="11.875" customWidth="1"/>
    <col min="11526" max="11526" width="12" customWidth="1"/>
    <col min="11527" max="11527" width="13" customWidth="1"/>
    <col min="11528" max="11528" width="12" customWidth="1"/>
    <col min="11529" max="11529" width="13.25" customWidth="1"/>
    <col min="11530" max="11530" width="12.625" customWidth="1"/>
    <col min="11531" max="11531" width="11.875" customWidth="1"/>
    <col min="11782" max="11782" width="12" customWidth="1"/>
    <col min="11783" max="11783" width="13" customWidth="1"/>
    <col min="11784" max="11784" width="12" customWidth="1"/>
    <col min="11785" max="11785" width="13.25" customWidth="1"/>
    <col min="11786" max="11786" width="12.625" customWidth="1"/>
    <col min="11787" max="11787" width="11.875" customWidth="1"/>
    <col min="12038" max="12038" width="12" customWidth="1"/>
    <col min="12039" max="12039" width="13" customWidth="1"/>
    <col min="12040" max="12040" width="12" customWidth="1"/>
    <col min="12041" max="12041" width="13.25" customWidth="1"/>
    <col min="12042" max="12042" width="12.625" customWidth="1"/>
    <col min="12043" max="12043" width="11.875" customWidth="1"/>
    <col min="12294" max="12294" width="12" customWidth="1"/>
    <col min="12295" max="12295" width="13" customWidth="1"/>
    <col min="12296" max="12296" width="12" customWidth="1"/>
    <col min="12297" max="12297" width="13.25" customWidth="1"/>
    <col min="12298" max="12298" width="12.625" customWidth="1"/>
    <col min="12299" max="12299" width="11.875" customWidth="1"/>
    <col min="12550" max="12550" width="12" customWidth="1"/>
    <col min="12551" max="12551" width="13" customWidth="1"/>
    <col min="12552" max="12552" width="12" customWidth="1"/>
    <col min="12553" max="12553" width="13.25" customWidth="1"/>
    <col min="12554" max="12554" width="12.625" customWidth="1"/>
    <col min="12555" max="12555" width="11.875" customWidth="1"/>
    <col min="12806" max="12806" width="12" customWidth="1"/>
    <col min="12807" max="12807" width="13" customWidth="1"/>
    <col min="12808" max="12808" width="12" customWidth="1"/>
    <col min="12809" max="12809" width="13.25" customWidth="1"/>
    <col min="12810" max="12810" width="12.625" customWidth="1"/>
    <col min="12811" max="12811" width="11.875" customWidth="1"/>
    <col min="13062" max="13062" width="12" customWidth="1"/>
    <col min="13063" max="13063" width="13" customWidth="1"/>
    <col min="13064" max="13064" width="12" customWidth="1"/>
    <col min="13065" max="13065" width="13.25" customWidth="1"/>
    <col min="13066" max="13066" width="12.625" customWidth="1"/>
    <col min="13067" max="13067" width="11.875" customWidth="1"/>
    <col min="13318" max="13318" width="12" customWidth="1"/>
    <col min="13319" max="13319" width="13" customWidth="1"/>
    <col min="13320" max="13320" width="12" customWidth="1"/>
    <col min="13321" max="13321" width="13.25" customWidth="1"/>
    <col min="13322" max="13322" width="12.625" customWidth="1"/>
    <col min="13323" max="13323" width="11.875" customWidth="1"/>
    <col min="13574" max="13574" width="12" customWidth="1"/>
    <col min="13575" max="13575" width="13" customWidth="1"/>
    <col min="13576" max="13576" width="12" customWidth="1"/>
    <col min="13577" max="13577" width="13.25" customWidth="1"/>
    <col min="13578" max="13578" width="12.625" customWidth="1"/>
    <col min="13579" max="13579" width="11.875" customWidth="1"/>
    <col min="13830" max="13830" width="12" customWidth="1"/>
    <col min="13831" max="13831" width="13" customWidth="1"/>
    <col min="13832" max="13832" width="12" customWidth="1"/>
    <col min="13833" max="13833" width="13.25" customWidth="1"/>
    <col min="13834" max="13834" width="12.625" customWidth="1"/>
    <col min="13835" max="13835" width="11.875" customWidth="1"/>
    <col min="14086" max="14086" width="12" customWidth="1"/>
    <col min="14087" max="14087" width="13" customWidth="1"/>
    <col min="14088" max="14088" width="12" customWidth="1"/>
    <col min="14089" max="14089" width="13.25" customWidth="1"/>
    <col min="14090" max="14090" width="12.625" customWidth="1"/>
    <col min="14091" max="14091" width="11.875" customWidth="1"/>
    <col min="14342" max="14342" width="12" customWidth="1"/>
    <col min="14343" max="14343" width="13" customWidth="1"/>
    <col min="14344" max="14344" width="12" customWidth="1"/>
    <col min="14345" max="14345" width="13.25" customWidth="1"/>
    <col min="14346" max="14346" width="12.625" customWidth="1"/>
    <col min="14347" max="14347" width="11.875" customWidth="1"/>
    <col min="14598" max="14598" width="12" customWidth="1"/>
    <col min="14599" max="14599" width="13" customWidth="1"/>
    <col min="14600" max="14600" width="12" customWidth="1"/>
    <col min="14601" max="14601" width="13.25" customWidth="1"/>
    <col min="14602" max="14602" width="12.625" customWidth="1"/>
    <col min="14603" max="14603" width="11.875" customWidth="1"/>
    <col min="14854" max="14854" width="12" customWidth="1"/>
    <col min="14855" max="14855" width="13" customWidth="1"/>
    <col min="14856" max="14856" width="12" customWidth="1"/>
    <col min="14857" max="14857" width="13.25" customWidth="1"/>
    <col min="14858" max="14858" width="12.625" customWidth="1"/>
    <col min="14859" max="14859" width="11.875" customWidth="1"/>
    <col min="15110" max="15110" width="12" customWidth="1"/>
    <col min="15111" max="15111" width="13" customWidth="1"/>
    <col min="15112" max="15112" width="12" customWidth="1"/>
    <col min="15113" max="15113" width="13.25" customWidth="1"/>
    <col min="15114" max="15114" width="12.625" customWidth="1"/>
    <col min="15115" max="15115" width="11.875" customWidth="1"/>
    <col min="15366" max="15366" width="12" customWidth="1"/>
    <col min="15367" max="15367" width="13" customWidth="1"/>
    <col min="15368" max="15368" width="12" customWidth="1"/>
    <col min="15369" max="15369" width="13.25" customWidth="1"/>
    <col min="15370" max="15370" width="12.625" customWidth="1"/>
    <col min="15371" max="15371" width="11.875" customWidth="1"/>
    <col min="15622" max="15622" width="12" customWidth="1"/>
    <col min="15623" max="15623" width="13" customWidth="1"/>
    <col min="15624" max="15624" width="12" customWidth="1"/>
    <col min="15625" max="15625" width="13.25" customWidth="1"/>
    <col min="15626" max="15626" width="12.625" customWidth="1"/>
    <col min="15627" max="15627" width="11.875" customWidth="1"/>
    <col min="15878" max="15878" width="12" customWidth="1"/>
    <col min="15879" max="15879" width="13" customWidth="1"/>
    <col min="15880" max="15880" width="12" customWidth="1"/>
    <col min="15881" max="15881" width="13.25" customWidth="1"/>
    <col min="15882" max="15882" width="12.625" customWidth="1"/>
    <col min="15883" max="15883" width="11.875" customWidth="1"/>
    <col min="16134" max="16134" width="12" customWidth="1"/>
    <col min="16135" max="16135" width="13" customWidth="1"/>
    <col min="16136" max="16136" width="12" customWidth="1"/>
    <col min="16137" max="16137" width="13.25" customWidth="1"/>
    <col min="16138" max="16138" width="12.625" customWidth="1"/>
    <col min="16139" max="16139" width="11.875" customWidth="1"/>
  </cols>
  <sheetData>
    <row r="1" spans="1:26" ht="18" customHeight="1">
      <c r="A1" s="988" t="s">
        <v>1</v>
      </c>
      <c r="B1" s="988"/>
      <c r="C1" s="988"/>
      <c r="D1" s="988"/>
      <c r="E1" s="988"/>
    </row>
    <row r="2" spans="1:26" ht="15.75">
      <c r="A2" s="989" t="s">
        <v>0</v>
      </c>
      <c r="B2" s="989"/>
      <c r="C2" s="989"/>
      <c r="D2" s="989"/>
      <c r="E2" s="989"/>
    </row>
    <row r="3" spans="1:26" ht="16.5" thickBot="1">
      <c r="A3" s="990" t="s">
        <v>548</v>
      </c>
      <c r="B3" s="990"/>
      <c r="C3" s="990"/>
      <c r="D3" s="990"/>
      <c r="E3" s="990"/>
    </row>
    <row r="4" spans="1:26" ht="18.75" thickBot="1">
      <c r="E4" s="996" t="s">
        <v>409</v>
      </c>
      <c r="F4" s="997"/>
      <c r="G4" s="996" t="s">
        <v>762</v>
      </c>
      <c r="H4" s="998"/>
      <c r="I4" s="998"/>
      <c r="J4" s="998"/>
      <c r="K4" s="998"/>
      <c r="L4" s="998"/>
      <c r="M4" s="998"/>
      <c r="N4" s="998"/>
      <c r="O4" s="998"/>
      <c r="P4" s="998"/>
      <c r="Q4" s="998"/>
      <c r="R4" s="997"/>
      <c r="S4" s="92"/>
      <c r="T4" s="92"/>
      <c r="U4" s="92"/>
      <c r="V4" s="92"/>
      <c r="W4" s="92"/>
      <c r="X4" s="92"/>
    </row>
    <row r="5" spans="1:26" ht="18">
      <c r="A5" s="992" t="s">
        <v>410</v>
      </c>
      <c r="B5" s="992"/>
      <c r="C5" s="992"/>
      <c r="D5" s="992"/>
      <c r="E5" s="992"/>
      <c r="F5" s="992"/>
      <c r="G5" s="992"/>
      <c r="H5" s="992"/>
      <c r="I5" s="992"/>
      <c r="J5" s="992"/>
      <c r="K5" s="992"/>
      <c r="L5" s="992"/>
      <c r="M5" s="992"/>
      <c r="N5" s="992"/>
      <c r="O5" s="992"/>
      <c r="P5" s="992"/>
      <c r="Q5" s="992"/>
      <c r="R5" s="992"/>
      <c r="S5" s="992"/>
      <c r="T5" s="992"/>
    </row>
    <row r="6" spans="1:26" ht="18.75" thickBot="1">
      <c r="A6" s="993" t="s">
        <v>752</v>
      </c>
      <c r="B6" s="993"/>
      <c r="C6" s="993"/>
      <c r="D6" s="993"/>
      <c r="E6" s="993"/>
      <c r="F6" s="993"/>
      <c r="G6" s="993"/>
      <c r="H6" s="993"/>
      <c r="I6" s="993"/>
      <c r="J6" s="993"/>
      <c r="K6" s="993"/>
      <c r="L6" s="993"/>
      <c r="M6" s="993"/>
      <c r="N6" s="993"/>
      <c r="O6" s="993"/>
      <c r="P6" s="993"/>
      <c r="Q6" s="993"/>
      <c r="R6" s="993"/>
      <c r="S6" s="993"/>
      <c r="T6" s="993"/>
    </row>
    <row r="7" spans="1:26" s="23" customFormat="1" ht="24" customHeight="1" thickBot="1">
      <c r="B7" s="999" t="s">
        <v>134</v>
      </c>
      <c r="C7" s="1000"/>
      <c r="D7" s="1000"/>
      <c r="E7" s="1000"/>
      <c r="F7" s="1000"/>
      <c r="G7" s="1000"/>
      <c r="H7" s="1001"/>
      <c r="I7" s="999" t="s">
        <v>135</v>
      </c>
      <c r="J7" s="1000"/>
      <c r="K7" s="1000"/>
      <c r="L7" s="1000"/>
      <c r="M7" s="1000" t="s">
        <v>114</v>
      </c>
      <c r="N7" s="1000"/>
      <c r="O7" s="1001"/>
      <c r="P7" s="999" t="s">
        <v>136</v>
      </c>
      <c r="Q7" s="1000"/>
      <c r="R7" s="1000"/>
      <c r="S7" s="1000"/>
      <c r="T7" s="1000"/>
      <c r="U7" s="1000"/>
      <c r="V7" s="1001"/>
      <c r="W7" s="1002" t="s">
        <v>65</v>
      </c>
      <c r="X7" s="1003"/>
      <c r="Y7" s="1004"/>
    </row>
    <row r="8" spans="1:26" s="23" customFormat="1" ht="24" customHeight="1">
      <c r="B8" s="991" t="s">
        <v>137</v>
      </c>
      <c r="C8" s="991"/>
      <c r="D8" s="991" t="s">
        <v>138</v>
      </c>
      <c r="E8" s="991"/>
      <c r="F8" s="991" t="s">
        <v>114</v>
      </c>
      <c r="G8" s="994"/>
      <c r="H8" s="921" t="s">
        <v>698</v>
      </c>
      <c r="I8" s="991" t="s">
        <v>137</v>
      </c>
      <c r="J8" s="991"/>
      <c r="K8" s="991" t="s">
        <v>138</v>
      </c>
      <c r="L8" s="991"/>
      <c r="M8" s="991" t="s">
        <v>114</v>
      </c>
      <c r="N8" s="994"/>
      <c r="O8" s="921" t="s">
        <v>698</v>
      </c>
      <c r="P8" s="991" t="s">
        <v>137</v>
      </c>
      <c r="Q8" s="991"/>
      <c r="R8" s="991" t="s">
        <v>138</v>
      </c>
      <c r="S8" s="991"/>
      <c r="T8" s="991" t="s">
        <v>114</v>
      </c>
      <c r="U8" s="994"/>
      <c r="V8" s="921" t="s">
        <v>698</v>
      </c>
      <c r="W8" s="995" t="s">
        <v>216</v>
      </c>
      <c r="X8" s="995" t="s">
        <v>217</v>
      </c>
      <c r="Y8" s="995" t="s">
        <v>210</v>
      </c>
    </row>
    <row r="9" spans="1:26" s="23" customFormat="1" ht="34.5" customHeight="1" thickBot="1">
      <c r="B9" s="140" t="s">
        <v>7</v>
      </c>
      <c r="C9" s="140" t="s">
        <v>8</v>
      </c>
      <c r="D9" s="140" t="s">
        <v>97</v>
      </c>
      <c r="E9" s="140" t="s">
        <v>8</v>
      </c>
      <c r="F9" s="140" t="s">
        <v>97</v>
      </c>
      <c r="G9" s="748" t="s">
        <v>8</v>
      </c>
      <c r="H9" s="922"/>
      <c r="I9" s="739" t="s">
        <v>7</v>
      </c>
      <c r="J9" s="739" t="s">
        <v>8</v>
      </c>
      <c r="K9" s="739" t="s">
        <v>97</v>
      </c>
      <c r="L9" s="739" t="s">
        <v>8</v>
      </c>
      <c r="M9" s="739" t="s">
        <v>97</v>
      </c>
      <c r="N9" s="748" t="s">
        <v>8</v>
      </c>
      <c r="O9" s="922"/>
      <c r="P9" s="739" t="s">
        <v>7</v>
      </c>
      <c r="Q9" s="739" t="s">
        <v>8</v>
      </c>
      <c r="R9" s="739" t="s">
        <v>97</v>
      </c>
      <c r="S9" s="739" t="s">
        <v>8</v>
      </c>
      <c r="T9" s="739" t="s">
        <v>97</v>
      </c>
      <c r="U9" s="748" t="s">
        <v>8</v>
      </c>
      <c r="V9" s="922"/>
      <c r="W9" s="991"/>
      <c r="X9" s="991"/>
      <c r="Y9" s="991"/>
    </row>
    <row r="10" spans="1:26" s="98" customFormat="1" ht="52.5" customHeight="1" thickBot="1">
      <c r="B10" s="491" t="s">
        <v>230</v>
      </c>
      <c r="C10" s="491" t="s">
        <v>230</v>
      </c>
      <c r="D10" s="491" t="s">
        <v>230</v>
      </c>
      <c r="E10" s="491" t="s">
        <v>230</v>
      </c>
      <c r="F10" s="492">
        <f>SUM(B10,D10)</f>
        <v>0</v>
      </c>
      <c r="G10" s="749">
        <f>SUM(C10,E10)</f>
        <v>0</v>
      </c>
      <c r="H10" s="750">
        <f>SUM(F10:G10)</f>
        <v>0</v>
      </c>
      <c r="I10" s="491" t="s">
        <v>230</v>
      </c>
      <c r="J10" s="491" t="s">
        <v>230</v>
      </c>
      <c r="K10" s="491" t="s">
        <v>230</v>
      </c>
      <c r="L10" s="491" t="s">
        <v>230</v>
      </c>
      <c r="M10" s="492">
        <f>SUM(I10,K10)</f>
        <v>0</v>
      </c>
      <c r="N10" s="749">
        <f>SUM(J10,L10)</f>
        <v>0</v>
      </c>
      <c r="O10" s="750">
        <f>SUM(M10:N10)</f>
        <v>0</v>
      </c>
      <c r="P10" s="491" t="s">
        <v>230</v>
      </c>
      <c r="Q10" s="491" t="s">
        <v>230</v>
      </c>
      <c r="R10" s="491" t="s">
        <v>230</v>
      </c>
      <c r="S10" s="491" t="s">
        <v>230</v>
      </c>
      <c r="T10" s="492">
        <f>SUM(P10,R10)</f>
        <v>0</v>
      </c>
      <c r="U10" s="749">
        <f>SUM(Q10,S10)</f>
        <v>0</v>
      </c>
      <c r="V10" s="750">
        <f>SUM(T10:U10)</f>
        <v>0</v>
      </c>
      <c r="W10" s="493"/>
      <c r="X10" s="494"/>
      <c r="Y10" s="492">
        <f>SUM(W10:X10)</f>
        <v>0</v>
      </c>
      <c r="Z10" s="495"/>
    </row>
    <row r="11" spans="1:26" ht="21.75" customHeight="1">
      <c r="A11" s="15"/>
      <c r="B11" s="15"/>
      <c r="C11" s="15"/>
      <c r="D11" s="15"/>
      <c r="E11" s="15"/>
      <c r="F11" s="15"/>
      <c r="G11" s="15"/>
      <c r="H11" s="15"/>
      <c r="L11" s="15"/>
      <c r="M11" s="15"/>
      <c r="Q11" s="15"/>
      <c r="R11" s="15"/>
    </row>
    <row r="12" spans="1:26" s="208" customFormat="1" ht="33.75" customHeight="1">
      <c r="B12" s="209" t="s">
        <v>70</v>
      </c>
      <c r="C12" s="209"/>
      <c r="E12" s="209"/>
      <c r="F12" s="209"/>
      <c r="H12" s="209" t="s">
        <v>71</v>
      </c>
      <c r="I12" s="211"/>
      <c r="J12" s="211"/>
      <c r="O12" s="211"/>
      <c r="P12" s="211" t="s">
        <v>74</v>
      </c>
      <c r="T12" s="209"/>
      <c r="V12" s="209" t="s">
        <v>156</v>
      </c>
    </row>
    <row r="13" spans="1:26" s="88" customFormat="1" ht="15"/>
    <row r="14" spans="1:26" s="209" customFormat="1" ht="15.75"/>
    <row r="15" spans="1:26" s="208" customFormat="1" ht="22.5" customHeight="1">
      <c r="B15" s="209" t="s">
        <v>155</v>
      </c>
      <c r="C15" s="209"/>
      <c r="E15" s="209"/>
      <c r="F15" s="209"/>
      <c r="H15" s="209" t="s">
        <v>155</v>
      </c>
      <c r="I15" s="209"/>
      <c r="J15" s="209"/>
      <c r="O15" s="209"/>
      <c r="P15" s="209" t="s">
        <v>155</v>
      </c>
      <c r="T15" s="209"/>
      <c r="V15" s="209" t="s">
        <v>155</v>
      </c>
    </row>
  </sheetData>
  <sheetProtection password="CF44" sheet="1" objects="1" scenarios="1" formatColumns="0" formatRows="0"/>
  <mergeCells count="26">
    <mergeCell ref="X8:X9"/>
    <mergeCell ref="Y8:Y9"/>
    <mergeCell ref="E4:F4"/>
    <mergeCell ref="G4:R4"/>
    <mergeCell ref="M8:N8"/>
    <mergeCell ref="T8:U8"/>
    <mergeCell ref="B7:H7"/>
    <mergeCell ref="H8:H9"/>
    <mergeCell ref="O8:O9"/>
    <mergeCell ref="I7:O7"/>
    <mergeCell ref="W7:Y7"/>
    <mergeCell ref="P7:V7"/>
    <mergeCell ref="V8:V9"/>
    <mergeCell ref="W8:W9"/>
    <mergeCell ref="A1:E1"/>
    <mergeCell ref="A2:E2"/>
    <mergeCell ref="A3:E3"/>
    <mergeCell ref="P8:Q8"/>
    <mergeCell ref="R8:S8"/>
    <mergeCell ref="A5:T5"/>
    <mergeCell ref="A6:T6"/>
    <mergeCell ref="B8:C8"/>
    <mergeCell ref="D8:E8"/>
    <mergeCell ref="I8:J8"/>
    <mergeCell ref="K8:L8"/>
    <mergeCell ref="F8:G8"/>
  </mergeCells>
  <conditionalFormatting sqref="W10:X10 B10:E10">
    <cfRule type="cellIs" dxfId="82" priority="5" operator="equal">
      <formula>"NA"</formula>
    </cfRule>
  </conditionalFormatting>
  <conditionalFormatting sqref="I10:L10">
    <cfRule type="cellIs" dxfId="81" priority="2" operator="equal">
      <formula>"NA"</formula>
    </cfRule>
  </conditionalFormatting>
  <conditionalFormatting sqref="P10:S10">
    <cfRule type="cellIs" dxfId="80" priority="1" operator="equal">
      <formula>"NA"</formula>
    </cfRule>
  </conditionalFormatting>
  <printOptions horizontalCentered="1"/>
  <pageMargins left="0.7" right="0.7" top="0.75" bottom="0.75" header="0.3" footer="0.3"/>
  <pageSetup paperSize="9" scale="76" orientation="landscape" r:id="rId1"/>
  <headerFooter>
    <oddFooter>&amp;RM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-0.249977111117893"/>
  </sheetPr>
  <dimension ref="A1:N17"/>
  <sheetViews>
    <sheetView rightToLeft="1" view="pageBreakPreview" topLeftCell="A7" zoomScale="115" zoomScaleSheetLayoutView="115" workbookViewId="0">
      <selection activeCell="A5" sqref="A5:N5"/>
    </sheetView>
  </sheetViews>
  <sheetFormatPr defaultRowHeight="14.25"/>
  <cols>
    <col min="1" max="1" width="13.75" customWidth="1"/>
    <col min="2" max="14" width="8.375" customWidth="1"/>
  </cols>
  <sheetData>
    <row r="1" spans="1:14" ht="20.25">
      <c r="A1" s="988" t="s">
        <v>1</v>
      </c>
      <c r="B1" s="988"/>
      <c r="C1" s="988"/>
      <c r="D1" s="988"/>
      <c r="E1" s="988"/>
      <c r="F1" s="3"/>
    </row>
    <row r="2" spans="1:14" ht="20.25">
      <c r="A2" s="989" t="s">
        <v>0</v>
      </c>
      <c r="B2" s="989"/>
      <c r="C2" s="989"/>
      <c r="D2" s="989"/>
      <c r="E2" s="989"/>
      <c r="F2" s="3"/>
    </row>
    <row r="3" spans="1:14" ht="21" thickBot="1">
      <c r="A3" s="990" t="s">
        <v>548</v>
      </c>
      <c r="B3" s="990"/>
      <c r="C3" s="990"/>
      <c r="D3" s="990"/>
      <c r="E3" s="990"/>
      <c r="F3" s="288"/>
      <c r="G3" s="206"/>
    </row>
    <row r="4" spans="1:14" ht="25.5" customHeight="1" thickBot="1">
      <c r="A4" s="61"/>
      <c r="B4" s="61"/>
      <c r="C4" s="61"/>
      <c r="D4" s="1015" t="s">
        <v>159</v>
      </c>
      <c r="E4" s="1016"/>
      <c r="F4" s="1012" t="s">
        <v>762</v>
      </c>
      <c r="G4" s="1013"/>
      <c r="H4" s="1013"/>
      <c r="I4" s="1013"/>
      <c r="J4" s="1013"/>
      <c r="K4" s="1014"/>
    </row>
    <row r="5" spans="1:14" ht="51" customHeight="1">
      <c r="A5" s="1010" t="s">
        <v>753</v>
      </c>
      <c r="B5" s="1010"/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1010"/>
      <c r="N5" s="1010"/>
    </row>
    <row r="6" spans="1:14" ht="40.5" customHeight="1" thickBot="1"/>
    <row r="7" spans="1:14" s="30" customFormat="1" ht="28.5" customHeight="1">
      <c r="A7" s="1005" t="s">
        <v>75</v>
      </c>
      <c r="B7" s="1008" t="s">
        <v>35</v>
      </c>
      <c r="C7" s="947"/>
      <c r="D7" s="947"/>
      <c r="E7" s="947"/>
      <c r="F7" s="1011"/>
      <c r="G7" s="1007" t="s">
        <v>83</v>
      </c>
      <c r="H7" s="1007"/>
      <c r="I7" s="1007"/>
      <c r="J7" s="1007"/>
      <c r="K7" s="1007"/>
      <c r="L7" s="1007" t="s">
        <v>65</v>
      </c>
      <c r="M7" s="1008"/>
      <c r="N7" s="1009"/>
    </row>
    <row r="8" spans="1:14" s="30" customFormat="1" ht="28.5" customHeight="1">
      <c r="A8" s="1006"/>
      <c r="B8" s="263" t="s">
        <v>320</v>
      </c>
      <c r="C8" s="263" t="s">
        <v>321</v>
      </c>
      <c r="D8" s="263" t="s">
        <v>322</v>
      </c>
      <c r="E8" s="263" t="s">
        <v>229</v>
      </c>
      <c r="F8" s="263" t="s">
        <v>248</v>
      </c>
      <c r="G8" s="263" t="s">
        <v>320</v>
      </c>
      <c r="H8" s="263" t="s">
        <v>321</v>
      </c>
      <c r="I8" s="263" t="s">
        <v>322</v>
      </c>
      <c r="J8" s="263" t="s">
        <v>229</v>
      </c>
      <c r="K8" s="263" t="s">
        <v>248</v>
      </c>
      <c r="L8" s="124" t="s">
        <v>80</v>
      </c>
      <c r="M8" s="264" t="s">
        <v>81</v>
      </c>
      <c r="N8" s="124" t="s">
        <v>212</v>
      </c>
    </row>
    <row r="9" spans="1:14" s="32" customFormat="1" ht="40.5" customHeight="1">
      <c r="A9" s="213" t="s">
        <v>82</v>
      </c>
      <c r="B9" s="491" t="s">
        <v>230</v>
      </c>
      <c r="C9" s="491" t="s">
        <v>230</v>
      </c>
      <c r="D9" s="491" t="s">
        <v>230</v>
      </c>
      <c r="E9" s="491" t="s">
        <v>230</v>
      </c>
      <c r="F9" s="496">
        <f>SUM(B9:E9)</f>
        <v>0</v>
      </c>
      <c r="G9" s="491" t="s">
        <v>230</v>
      </c>
      <c r="H9" s="491" t="s">
        <v>230</v>
      </c>
      <c r="I9" s="491" t="s">
        <v>230</v>
      </c>
      <c r="J9" s="491" t="s">
        <v>230</v>
      </c>
      <c r="K9" s="497">
        <f>SUM(G9:J9)</f>
        <v>0</v>
      </c>
      <c r="L9" s="491" t="s">
        <v>230</v>
      </c>
      <c r="M9" s="491" t="s">
        <v>230</v>
      </c>
      <c r="N9" s="498">
        <f>SUM(L9:M9)</f>
        <v>0</v>
      </c>
    </row>
    <row r="10" spans="1:14" ht="37.5" customHeight="1">
      <c r="A10" s="3"/>
      <c r="B10" s="3"/>
    </row>
    <row r="11" spans="1:14" s="145" customFormat="1" ht="22.5" customHeight="1">
      <c r="A11" s="160" t="s">
        <v>9</v>
      </c>
      <c r="B11" s="160"/>
      <c r="C11" s="160"/>
      <c r="D11" s="160" t="s">
        <v>10</v>
      </c>
      <c r="E11" s="160"/>
      <c r="F11" s="160"/>
      <c r="H11" s="160" t="s">
        <v>534</v>
      </c>
      <c r="I11" s="160"/>
      <c r="J11" s="160"/>
      <c r="M11" s="160" t="s">
        <v>553</v>
      </c>
      <c r="N11" s="160"/>
    </row>
    <row r="12" spans="1:14" s="95" customFormat="1"/>
    <row r="13" spans="1:14" s="145" customFormat="1" ht="24" customHeight="1">
      <c r="A13" s="40" t="s">
        <v>155</v>
      </c>
      <c r="B13" s="40"/>
      <c r="D13" s="40" t="s">
        <v>155</v>
      </c>
      <c r="E13" s="40"/>
      <c r="H13" s="40" t="s">
        <v>155</v>
      </c>
      <c r="I13" s="40"/>
      <c r="J13" s="40"/>
      <c r="L13" s="40"/>
      <c r="M13" s="40" t="s">
        <v>155</v>
      </c>
      <c r="N13" s="40"/>
    </row>
    <row r="17" ht="25.5" customHeight="1"/>
  </sheetData>
  <sheetProtection password="CF44" sheet="1" objects="1" scenarios="1" formatColumns="0" formatRows="0"/>
  <mergeCells count="10">
    <mergeCell ref="A1:E1"/>
    <mergeCell ref="A2:E2"/>
    <mergeCell ref="A3:E3"/>
    <mergeCell ref="F4:K4"/>
    <mergeCell ref="D4:E4"/>
    <mergeCell ref="A7:A8"/>
    <mergeCell ref="G7:K7"/>
    <mergeCell ref="L7:N7"/>
    <mergeCell ref="A5:N5"/>
    <mergeCell ref="B7:F7"/>
  </mergeCells>
  <printOptions horizontalCentered="1"/>
  <pageMargins left="0.25" right="0.25" top="0.75" bottom="0.75" header="0.3" footer="0.3"/>
  <pageSetup paperSize="9" orientation="landscape" r:id="rId1"/>
  <headerFooter>
    <oddFooter>&amp;RM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39997558519241921"/>
  </sheetPr>
  <dimension ref="A1:E35"/>
  <sheetViews>
    <sheetView rightToLeft="1" view="pageBreakPreview" topLeftCell="A7" zoomScale="85" zoomScaleSheetLayoutView="85" workbookViewId="0">
      <selection activeCell="B6" sqref="B6:D6"/>
    </sheetView>
  </sheetViews>
  <sheetFormatPr defaultRowHeight="14.25"/>
  <cols>
    <col min="1" max="1" width="30.375" customWidth="1"/>
    <col min="2" max="2" width="15.875" customWidth="1"/>
    <col min="3" max="3" width="30.375" customWidth="1"/>
    <col min="4" max="4" width="21.125" bestFit="1" customWidth="1"/>
    <col min="5" max="5" width="13" customWidth="1"/>
  </cols>
  <sheetData>
    <row r="1" spans="1:5" ht="18.75" customHeight="1">
      <c r="A1" s="333" t="s">
        <v>1</v>
      </c>
      <c r="B1" s="383"/>
      <c r="C1" s="383"/>
      <c r="D1" s="383"/>
      <c r="E1" s="383"/>
    </row>
    <row r="2" spans="1:5" ht="19.5" customHeight="1">
      <c r="A2" s="334" t="s">
        <v>0</v>
      </c>
      <c r="B2" s="210"/>
      <c r="C2" s="210"/>
      <c r="D2" s="210"/>
      <c r="E2" s="210"/>
    </row>
    <row r="3" spans="1:5" s="18" customFormat="1" ht="16.5" thickBot="1">
      <c r="A3" s="335" t="s">
        <v>548</v>
      </c>
      <c r="B3" s="384"/>
      <c r="C3" s="384"/>
      <c r="D3" s="384"/>
      <c r="E3" s="384"/>
    </row>
    <row r="4" spans="1:5" s="18" customFormat="1" ht="16.5" thickBot="1">
      <c r="A4" s="289" t="s">
        <v>276</v>
      </c>
      <c r="B4" s="1018" t="s">
        <v>762</v>
      </c>
      <c r="C4" s="1019"/>
      <c r="D4" s="1020"/>
    </row>
    <row r="5" spans="1:5" ht="20.25">
      <c r="B5" s="1021" t="s">
        <v>277</v>
      </c>
      <c r="C5" s="1021"/>
      <c r="D5" s="1021"/>
      <c r="E5" s="27"/>
    </row>
    <row r="6" spans="1:5" ht="18">
      <c r="B6" s="1017" t="s">
        <v>754</v>
      </c>
      <c r="C6" s="972"/>
      <c r="D6" s="972"/>
    </row>
    <row r="7" spans="1:5" ht="23.25" customHeight="1"/>
    <row r="8" spans="1:5" ht="18">
      <c r="A8" s="103" t="s">
        <v>121</v>
      </c>
    </row>
    <row r="9" spans="1:5" ht="18.75" thickBot="1">
      <c r="A9" s="104" t="s">
        <v>122</v>
      </c>
      <c r="B9" s="15"/>
    </row>
    <row r="10" spans="1:5" ht="24.75" customHeight="1" thickTop="1">
      <c r="A10" s="224" t="s">
        <v>94</v>
      </c>
      <c r="B10" s="225" t="s">
        <v>102</v>
      </c>
      <c r="C10" s="226" t="s">
        <v>458</v>
      </c>
      <c r="D10" s="227" t="s">
        <v>459</v>
      </c>
    </row>
    <row r="11" spans="1:5" ht="24.75" customHeight="1">
      <c r="A11" s="228" t="s">
        <v>412</v>
      </c>
      <c r="B11" s="499" t="s">
        <v>230</v>
      </c>
      <c r="C11" s="499" t="s">
        <v>230</v>
      </c>
      <c r="D11" s="499" t="s">
        <v>230</v>
      </c>
    </row>
    <row r="12" spans="1:5" ht="24.75" customHeight="1">
      <c r="A12" s="228" t="s">
        <v>125</v>
      </c>
      <c r="B12" s="499" t="s">
        <v>230</v>
      </c>
      <c r="C12" s="499" t="s">
        <v>230</v>
      </c>
      <c r="D12" s="499" t="s">
        <v>230</v>
      </c>
    </row>
    <row r="13" spans="1:5" ht="24.75" customHeight="1">
      <c r="A13" s="228" t="s">
        <v>124</v>
      </c>
      <c r="B13" s="499" t="s">
        <v>230</v>
      </c>
      <c r="C13" s="499" t="s">
        <v>230</v>
      </c>
      <c r="D13" s="499" t="s">
        <v>230</v>
      </c>
    </row>
    <row r="14" spans="1:5" ht="24.75" customHeight="1">
      <c r="A14" s="228" t="s">
        <v>123</v>
      </c>
      <c r="B14" s="499" t="s">
        <v>230</v>
      </c>
      <c r="C14" s="499" t="s">
        <v>230</v>
      </c>
      <c r="D14" s="499" t="s">
        <v>230</v>
      </c>
    </row>
    <row r="15" spans="1:5" ht="24.75" customHeight="1" thickBot="1">
      <c r="A15" s="229" t="s">
        <v>210</v>
      </c>
      <c r="B15" s="500">
        <f>SUM(B11:B14)</f>
        <v>0</v>
      </c>
      <c r="C15" s="501"/>
      <c r="D15" s="502"/>
    </row>
    <row r="16" spans="1:5" ht="24.75" customHeight="1" thickTop="1" thickBot="1">
      <c r="A16" s="87" t="s">
        <v>126</v>
      </c>
    </row>
    <row r="17" spans="1:5" s="28" customFormat="1" ht="24.75" customHeight="1" thickTop="1" thickBot="1">
      <c r="A17" s="222" t="s">
        <v>173</v>
      </c>
      <c r="B17" s="441" t="s">
        <v>102</v>
      </c>
      <c r="C17" s="222" t="s">
        <v>172</v>
      </c>
      <c r="D17" s="222" t="s">
        <v>102</v>
      </c>
    </row>
    <row r="18" spans="1:5" s="28" customFormat="1" ht="24.75" customHeight="1">
      <c r="A18" s="220" t="s">
        <v>174</v>
      </c>
      <c r="B18" s="499" t="s">
        <v>230</v>
      </c>
      <c r="C18" s="221" t="s">
        <v>169</v>
      </c>
      <c r="D18" s="499" t="s">
        <v>230</v>
      </c>
    </row>
    <row r="19" spans="1:5" s="28" customFormat="1" ht="24.75" customHeight="1">
      <c r="A19" s="214" t="s">
        <v>175</v>
      </c>
      <c r="B19" s="499" t="s">
        <v>230</v>
      </c>
      <c r="C19" s="217" t="s">
        <v>170</v>
      </c>
      <c r="D19" s="499" t="s">
        <v>230</v>
      </c>
    </row>
    <row r="20" spans="1:5" s="28" customFormat="1" ht="24.75" customHeight="1">
      <c r="A20" s="214" t="s">
        <v>176</v>
      </c>
      <c r="B20" s="499" t="s">
        <v>230</v>
      </c>
      <c r="C20" s="217" t="s">
        <v>171</v>
      </c>
      <c r="D20" s="499" t="s">
        <v>230</v>
      </c>
    </row>
    <row r="21" spans="1:5" s="28" customFormat="1" ht="24.75" customHeight="1">
      <c r="A21" s="214" t="s">
        <v>298</v>
      </c>
      <c r="B21" s="499" t="s">
        <v>230</v>
      </c>
      <c r="C21" s="217" t="s">
        <v>297</v>
      </c>
      <c r="D21" s="499" t="s">
        <v>230</v>
      </c>
    </row>
    <row r="22" spans="1:5" s="28" customFormat="1" ht="24.75" customHeight="1">
      <c r="A22" s="214" t="s">
        <v>299</v>
      </c>
      <c r="B22" s="499" t="s">
        <v>230</v>
      </c>
      <c r="C22" s="217" t="s">
        <v>356</v>
      </c>
      <c r="D22" s="499" t="s">
        <v>230</v>
      </c>
    </row>
    <row r="23" spans="1:5" s="28" customFormat="1" ht="24.75" customHeight="1">
      <c r="A23" s="215" t="s">
        <v>300</v>
      </c>
      <c r="B23" s="503">
        <f>SUM(B18:B22)</f>
        <v>0</v>
      </c>
      <c r="C23" s="218" t="s">
        <v>305</v>
      </c>
      <c r="D23" s="504">
        <f>SUM(D18:D22)</f>
        <v>0</v>
      </c>
    </row>
    <row r="24" spans="1:5" s="28" customFormat="1" ht="24.75" customHeight="1">
      <c r="A24" s="214" t="s">
        <v>177</v>
      </c>
      <c r="B24" s="499" t="s">
        <v>230</v>
      </c>
      <c r="C24" s="217" t="s">
        <v>362</v>
      </c>
      <c r="D24" s="499" t="s">
        <v>230</v>
      </c>
    </row>
    <row r="25" spans="1:5" s="28" customFormat="1" ht="24.75" customHeight="1">
      <c r="A25" s="214" t="s">
        <v>296</v>
      </c>
      <c r="B25" s="499" t="s">
        <v>230</v>
      </c>
      <c r="C25" s="217" t="s">
        <v>295</v>
      </c>
      <c r="D25" s="499" t="s">
        <v>230</v>
      </c>
    </row>
    <row r="26" spans="1:5" s="28" customFormat="1" ht="24.75" customHeight="1" thickBot="1">
      <c r="A26" s="216" t="s">
        <v>301</v>
      </c>
      <c r="B26" s="499" t="s">
        <v>230</v>
      </c>
      <c r="C26" s="219"/>
      <c r="D26" s="499" t="s">
        <v>230</v>
      </c>
    </row>
    <row r="27" spans="1:5" ht="18.75" thickTop="1">
      <c r="C27" s="87"/>
      <c r="D27" s="223"/>
    </row>
    <row r="28" spans="1:5">
      <c r="A28" s="55"/>
      <c r="C28" s="55"/>
    </row>
    <row r="29" spans="1:5" s="145" customFormat="1" ht="22.5" customHeight="1">
      <c r="A29" s="160" t="s">
        <v>9</v>
      </c>
      <c r="B29" s="7" t="s">
        <v>10</v>
      </c>
      <c r="C29" s="160" t="s">
        <v>534</v>
      </c>
      <c r="D29" s="160" t="s">
        <v>542</v>
      </c>
      <c r="E29" s="160"/>
    </row>
    <row r="30" spans="1:5" s="95" customFormat="1"/>
    <row r="31" spans="1:5" s="145" customFormat="1" ht="24" customHeight="1">
      <c r="A31" s="40" t="s">
        <v>155</v>
      </c>
      <c r="B31" s="40" t="s">
        <v>155</v>
      </c>
      <c r="C31" s="40" t="s">
        <v>155</v>
      </c>
      <c r="D31" s="40" t="s">
        <v>155</v>
      </c>
      <c r="E31" s="40"/>
    </row>
    <row r="35" ht="25.5" customHeight="1"/>
  </sheetData>
  <sheetProtection password="CF44" sheet="1" objects="1" scenarios="1" formatColumns="0" formatRows="0"/>
  <mergeCells count="3">
    <mergeCell ref="B6:D6"/>
    <mergeCell ref="B4:D4"/>
    <mergeCell ref="B5:D5"/>
  </mergeCells>
  <conditionalFormatting sqref="C15:D15 B11 B18:B22 D18:D22 B24:B26 D24:D26">
    <cfRule type="cellIs" dxfId="79" priority="3" operator="equal">
      <formula>"NA"</formula>
    </cfRule>
  </conditionalFormatting>
  <conditionalFormatting sqref="C11:D14">
    <cfRule type="cellIs" dxfId="78" priority="2" operator="equal">
      <formula>"NA"</formula>
    </cfRule>
  </conditionalFormatting>
  <conditionalFormatting sqref="B12:B14">
    <cfRule type="cellIs" dxfId="77" priority="1" operator="equal">
      <formula>"NA"</formula>
    </cfRule>
  </conditionalFormatting>
  <printOptions horizontalCentered="1"/>
  <pageMargins left="0.7" right="0.7" top="0.25" bottom="0.25" header="0.3" footer="0.3"/>
  <pageSetup paperSize="9" scale="84" orientation="landscape" r:id="rId1"/>
  <headerFooter>
    <oddFooter>&amp;RM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0.39997558519241921"/>
  </sheetPr>
  <dimension ref="A1:T22"/>
  <sheetViews>
    <sheetView rightToLeft="1" view="pageBreakPreview" topLeftCell="A8" zoomScale="85" zoomScaleSheetLayoutView="85" workbookViewId="0">
      <selection activeCell="A5" sqref="A5:H5"/>
    </sheetView>
  </sheetViews>
  <sheetFormatPr defaultRowHeight="12.75"/>
  <cols>
    <col min="1" max="1" width="42.75" style="47" bestFit="1" customWidth="1"/>
    <col min="2" max="10" width="8.625" style="47" customWidth="1"/>
    <col min="11" max="20" width="6" style="47" customWidth="1"/>
    <col min="21" max="257" width="9.125" style="47"/>
    <col min="258" max="258" width="12.75" style="47" customWidth="1"/>
    <col min="259" max="276" width="6" style="47" customWidth="1"/>
    <col min="277" max="513" width="9.125" style="47"/>
    <col min="514" max="514" width="12.75" style="47" customWidth="1"/>
    <col min="515" max="532" width="6" style="47" customWidth="1"/>
    <col min="533" max="769" width="9.125" style="47"/>
    <col min="770" max="770" width="12.75" style="47" customWidth="1"/>
    <col min="771" max="788" width="6" style="47" customWidth="1"/>
    <col min="789" max="1025" width="9.125" style="47"/>
    <col min="1026" max="1026" width="12.75" style="47" customWidth="1"/>
    <col min="1027" max="1044" width="6" style="47" customWidth="1"/>
    <col min="1045" max="1281" width="9.125" style="47"/>
    <col min="1282" max="1282" width="12.75" style="47" customWidth="1"/>
    <col min="1283" max="1300" width="6" style="47" customWidth="1"/>
    <col min="1301" max="1537" width="9.125" style="47"/>
    <col min="1538" max="1538" width="12.75" style="47" customWidth="1"/>
    <col min="1539" max="1556" width="6" style="47" customWidth="1"/>
    <col min="1557" max="1793" width="9.125" style="47"/>
    <col min="1794" max="1794" width="12.75" style="47" customWidth="1"/>
    <col min="1795" max="1812" width="6" style="47" customWidth="1"/>
    <col min="1813" max="2049" width="9.125" style="47"/>
    <col min="2050" max="2050" width="12.75" style="47" customWidth="1"/>
    <col min="2051" max="2068" width="6" style="47" customWidth="1"/>
    <col min="2069" max="2305" width="9.125" style="47"/>
    <col min="2306" max="2306" width="12.75" style="47" customWidth="1"/>
    <col min="2307" max="2324" width="6" style="47" customWidth="1"/>
    <col min="2325" max="2561" width="9.125" style="47"/>
    <col min="2562" max="2562" width="12.75" style="47" customWidth="1"/>
    <col min="2563" max="2580" width="6" style="47" customWidth="1"/>
    <col min="2581" max="2817" width="9.125" style="47"/>
    <col min="2818" max="2818" width="12.75" style="47" customWidth="1"/>
    <col min="2819" max="2836" width="6" style="47" customWidth="1"/>
    <col min="2837" max="3073" width="9.125" style="47"/>
    <col min="3074" max="3074" width="12.75" style="47" customWidth="1"/>
    <col min="3075" max="3092" width="6" style="47" customWidth="1"/>
    <col min="3093" max="3329" width="9.125" style="47"/>
    <col min="3330" max="3330" width="12.75" style="47" customWidth="1"/>
    <col min="3331" max="3348" width="6" style="47" customWidth="1"/>
    <col min="3349" max="3585" width="9.125" style="47"/>
    <col min="3586" max="3586" width="12.75" style="47" customWidth="1"/>
    <col min="3587" max="3604" width="6" style="47" customWidth="1"/>
    <col min="3605" max="3841" width="9.125" style="47"/>
    <col min="3842" max="3842" width="12.75" style="47" customWidth="1"/>
    <col min="3843" max="3860" width="6" style="47" customWidth="1"/>
    <col min="3861" max="4097" width="9.125" style="47"/>
    <col min="4098" max="4098" width="12.75" style="47" customWidth="1"/>
    <col min="4099" max="4116" width="6" style="47" customWidth="1"/>
    <col min="4117" max="4353" width="9.125" style="47"/>
    <col min="4354" max="4354" width="12.75" style="47" customWidth="1"/>
    <col min="4355" max="4372" width="6" style="47" customWidth="1"/>
    <col min="4373" max="4609" width="9.125" style="47"/>
    <col min="4610" max="4610" width="12.75" style="47" customWidth="1"/>
    <col min="4611" max="4628" width="6" style="47" customWidth="1"/>
    <col min="4629" max="4865" width="9.125" style="47"/>
    <col min="4866" max="4866" width="12.75" style="47" customWidth="1"/>
    <col min="4867" max="4884" width="6" style="47" customWidth="1"/>
    <col min="4885" max="5121" width="9.125" style="47"/>
    <col min="5122" max="5122" width="12.75" style="47" customWidth="1"/>
    <col min="5123" max="5140" width="6" style="47" customWidth="1"/>
    <col min="5141" max="5377" width="9.125" style="47"/>
    <col min="5378" max="5378" width="12.75" style="47" customWidth="1"/>
    <col min="5379" max="5396" width="6" style="47" customWidth="1"/>
    <col min="5397" max="5633" width="9.125" style="47"/>
    <col min="5634" max="5634" width="12.75" style="47" customWidth="1"/>
    <col min="5635" max="5652" width="6" style="47" customWidth="1"/>
    <col min="5653" max="5889" width="9.125" style="47"/>
    <col min="5890" max="5890" width="12.75" style="47" customWidth="1"/>
    <col min="5891" max="5908" width="6" style="47" customWidth="1"/>
    <col min="5909" max="6145" width="9.125" style="47"/>
    <col min="6146" max="6146" width="12.75" style="47" customWidth="1"/>
    <col min="6147" max="6164" width="6" style="47" customWidth="1"/>
    <col min="6165" max="6401" width="9.125" style="47"/>
    <col min="6402" max="6402" width="12.75" style="47" customWidth="1"/>
    <col min="6403" max="6420" width="6" style="47" customWidth="1"/>
    <col min="6421" max="6657" width="9.125" style="47"/>
    <col min="6658" max="6658" width="12.75" style="47" customWidth="1"/>
    <col min="6659" max="6676" width="6" style="47" customWidth="1"/>
    <col min="6677" max="6913" width="9.125" style="47"/>
    <col min="6914" max="6914" width="12.75" style="47" customWidth="1"/>
    <col min="6915" max="6932" width="6" style="47" customWidth="1"/>
    <col min="6933" max="7169" width="9.125" style="47"/>
    <col min="7170" max="7170" width="12.75" style="47" customWidth="1"/>
    <col min="7171" max="7188" width="6" style="47" customWidth="1"/>
    <col min="7189" max="7425" width="9.125" style="47"/>
    <col min="7426" max="7426" width="12.75" style="47" customWidth="1"/>
    <col min="7427" max="7444" width="6" style="47" customWidth="1"/>
    <col min="7445" max="7681" width="9.125" style="47"/>
    <col min="7682" max="7682" width="12.75" style="47" customWidth="1"/>
    <col min="7683" max="7700" width="6" style="47" customWidth="1"/>
    <col min="7701" max="7937" width="9.125" style="47"/>
    <col min="7938" max="7938" width="12.75" style="47" customWidth="1"/>
    <col min="7939" max="7956" width="6" style="47" customWidth="1"/>
    <col min="7957" max="8193" width="9.125" style="47"/>
    <col min="8194" max="8194" width="12.75" style="47" customWidth="1"/>
    <col min="8195" max="8212" width="6" style="47" customWidth="1"/>
    <col min="8213" max="8449" width="9.125" style="47"/>
    <col min="8450" max="8450" width="12.75" style="47" customWidth="1"/>
    <col min="8451" max="8468" width="6" style="47" customWidth="1"/>
    <col min="8469" max="8705" width="9.125" style="47"/>
    <col min="8706" max="8706" width="12.75" style="47" customWidth="1"/>
    <col min="8707" max="8724" width="6" style="47" customWidth="1"/>
    <col min="8725" max="8961" width="9.125" style="47"/>
    <col min="8962" max="8962" width="12.75" style="47" customWidth="1"/>
    <col min="8963" max="8980" width="6" style="47" customWidth="1"/>
    <col min="8981" max="9217" width="9.125" style="47"/>
    <col min="9218" max="9218" width="12.75" style="47" customWidth="1"/>
    <col min="9219" max="9236" width="6" style="47" customWidth="1"/>
    <col min="9237" max="9473" width="9.125" style="47"/>
    <col min="9474" max="9474" width="12.75" style="47" customWidth="1"/>
    <col min="9475" max="9492" width="6" style="47" customWidth="1"/>
    <col min="9493" max="9729" width="9.125" style="47"/>
    <col min="9730" max="9730" width="12.75" style="47" customWidth="1"/>
    <col min="9731" max="9748" width="6" style="47" customWidth="1"/>
    <col min="9749" max="9985" width="9.125" style="47"/>
    <col min="9986" max="9986" width="12.75" style="47" customWidth="1"/>
    <col min="9987" max="10004" width="6" style="47" customWidth="1"/>
    <col min="10005" max="10241" width="9.125" style="47"/>
    <col min="10242" max="10242" width="12.75" style="47" customWidth="1"/>
    <col min="10243" max="10260" width="6" style="47" customWidth="1"/>
    <col min="10261" max="10497" width="9.125" style="47"/>
    <col min="10498" max="10498" width="12.75" style="47" customWidth="1"/>
    <col min="10499" max="10516" width="6" style="47" customWidth="1"/>
    <col min="10517" max="10753" width="9.125" style="47"/>
    <col min="10754" max="10754" width="12.75" style="47" customWidth="1"/>
    <col min="10755" max="10772" width="6" style="47" customWidth="1"/>
    <col min="10773" max="11009" width="9.125" style="47"/>
    <col min="11010" max="11010" width="12.75" style="47" customWidth="1"/>
    <col min="11011" max="11028" width="6" style="47" customWidth="1"/>
    <col min="11029" max="11265" width="9.125" style="47"/>
    <col min="11266" max="11266" width="12.75" style="47" customWidth="1"/>
    <col min="11267" max="11284" width="6" style="47" customWidth="1"/>
    <col min="11285" max="11521" width="9.125" style="47"/>
    <col min="11522" max="11522" width="12.75" style="47" customWidth="1"/>
    <col min="11523" max="11540" width="6" style="47" customWidth="1"/>
    <col min="11541" max="11777" width="9.125" style="47"/>
    <col min="11778" max="11778" width="12.75" style="47" customWidth="1"/>
    <col min="11779" max="11796" width="6" style="47" customWidth="1"/>
    <col min="11797" max="12033" width="9.125" style="47"/>
    <col min="12034" max="12034" width="12.75" style="47" customWidth="1"/>
    <col min="12035" max="12052" width="6" style="47" customWidth="1"/>
    <col min="12053" max="12289" width="9.125" style="47"/>
    <col min="12290" max="12290" width="12.75" style="47" customWidth="1"/>
    <col min="12291" max="12308" width="6" style="47" customWidth="1"/>
    <col min="12309" max="12545" width="9.125" style="47"/>
    <col min="12546" max="12546" width="12.75" style="47" customWidth="1"/>
    <col min="12547" max="12564" width="6" style="47" customWidth="1"/>
    <col min="12565" max="12801" width="9.125" style="47"/>
    <col min="12802" max="12802" width="12.75" style="47" customWidth="1"/>
    <col min="12803" max="12820" width="6" style="47" customWidth="1"/>
    <col min="12821" max="13057" width="9.125" style="47"/>
    <col min="13058" max="13058" width="12.75" style="47" customWidth="1"/>
    <col min="13059" max="13076" width="6" style="47" customWidth="1"/>
    <col min="13077" max="13313" width="9.125" style="47"/>
    <col min="13314" max="13314" width="12.75" style="47" customWidth="1"/>
    <col min="13315" max="13332" width="6" style="47" customWidth="1"/>
    <col min="13333" max="13569" width="9.125" style="47"/>
    <col min="13570" max="13570" width="12.75" style="47" customWidth="1"/>
    <col min="13571" max="13588" width="6" style="47" customWidth="1"/>
    <col min="13589" max="13825" width="9.125" style="47"/>
    <col min="13826" max="13826" width="12.75" style="47" customWidth="1"/>
    <col min="13827" max="13844" width="6" style="47" customWidth="1"/>
    <col min="13845" max="14081" width="9.125" style="47"/>
    <col min="14082" max="14082" width="12.75" style="47" customWidth="1"/>
    <col min="14083" max="14100" width="6" style="47" customWidth="1"/>
    <col min="14101" max="14337" width="9.125" style="47"/>
    <col min="14338" max="14338" width="12.75" style="47" customWidth="1"/>
    <col min="14339" max="14356" width="6" style="47" customWidth="1"/>
    <col min="14357" max="14593" width="9.125" style="47"/>
    <col min="14594" max="14594" width="12.75" style="47" customWidth="1"/>
    <col min="14595" max="14612" width="6" style="47" customWidth="1"/>
    <col min="14613" max="14849" width="9.125" style="47"/>
    <col min="14850" max="14850" width="12.75" style="47" customWidth="1"/>
    <col min="14851" max="14868" width="6" style="47" customWidth="1"/>
    <col min="14869" max="15105" width="9.125" style="47"/>
    <col min="15106" max="15106" width="12.75" style="47" customWidth="1"/>
    <col min="15107" max="15124" width="6" style="47" customWidth="1"/>
    <col min="15125" max="15361" width="9.125" style="47"/>
    <col min="15362" max="15362" width="12.75" style="47" customWidth="1"/>
    <col min="15363" max="15380" width="6" style="47" customWidth="1"/>
    <col min="15381" max="15617" width="9.125" style="47"/>
    <col min="15618" max="15618" width="12.75" style="47" customWidth="1"/>
    <col min="15619" max="15636" width="6" style="47" customWidth="1"/>
    <col min="15637" max="15873" width="9.125" style="47"/>
    <col min="15874" max="15874" width="12.75" style="47" customWidth="1"/>
    <col min="15875" max="15892" width="6" style="47" customWidth="1"/>
    <col min="15893" max="16129" width="9.125" style="47"/>
    <col min="16130" max="16130" width="12.75" style="47" customWidth="1"/>
    <col min="16131" max="16148" width="6" style="47" customWidth="1"/>
    <col min="16149" max="16384" width="9.125" style="47"/>
  </cols>
  <sheetData>
    <row r="1" spans="1:20" customFormat="1" ht="18.75" customHeight="1">
      <c r="A1" s="333" t="s">
        <v>1</v>
      </c>
      <c r="B1" s="383"/>
      <c r="C1" s="383"/>
      <c r="D1" s="383"/>
      <c r="E1" s="383"/>
    </row>
    <row r="2" spans="1:20" customFormat="1" ht="19.5" customHeight="1">
      <c r="A2" s="334" t="s">
        <v>0</v>
      </c>
      <c r="B2" s="210"/>
      <c r="C2" s="210"/>
      <c r="D2" s="210"/>
      <c r="E2" s="47"/>
      <c r="F2" s="47"/>
      <c r="G2" s="47"/>
      <c r="H2" s="47"/>
      <c r="I2" s="47"/>
      <c r="J2" s="47"/>
    </row>
    <row r="3" spans="1:20" s="18" customFormat="1" ht="15.75">
      <c r="A3" s="335" t="s">
        <v>548</v>
      </c>
      <c r="B3" s="384"/>
      <c r="C3" s="384"/>
      <c r="D3" s="384"/>
      <c r="E3" s="47"/>
      <c r="F3" s="47"/>
      <c r="G3" s="47"/>
      <c r="H3" s="47"/>
      <c r="I3" s="47"/>
      <c r="J3" s="47"/>
    </row>
    <row r="4" spans="1:20" ht="18">
      <c r="A4" s="1025" t="s">
        <v>557</v>
      </c>
      <c r="B4" s="1025"/>
      <c r="C4" s="1025"/>
      <c r="D4" s="1025"/>
      <c r="E4" s="1025"/>
      <c r="F4" s="1025"/>
      <c r="G4" s="1025"/>
      <c r="H4" s="1025"/>
      <c r="I4" s="105"/>
      <c r="J4" s="105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6.5" thickBot="1">
      <c r="A5" s="1034" t="s">
        <v>755</v>
      </c>
      <c r="B5" s="1034"/>
      <c r="C5" s="1034"/>
      <c r="D5" s="1034"/>
      <c r="E5" s="1034"/>
      <c r="F5" s="1034"/>
      <c r="G5" s="1034"/>
      <c r="H5" s="1034"/>
    </row>
    <row r="6" spans="1:20" ht="15.75" customHeight="1" thickBot="1">
      <c r="A6" s="424" t="s">
        <v>409</v>
      </c>
      <c r="B6" s="1026" t="s">
        <v>762</v>
      </c>
      <c r="C6" s="1027"/>
      <c r="D6" s="1027"/>
      <c r="E6" s="1027"/>
      <c r="F6" s="1028"/>
    </row>
    <row r="7" spans="1:20" s="49" customFormat="1" ht="36.75" customHeight="1" thickBot="1"/>
    <row r="8" spans="1:20" s="231" customFormat="1" ht="48" customHeight="1" thickBot="1">
      <c r="A8" s="1032" t="s">
        <v>541</v>
      </c>
      <c r="B8" s="1029" t="s">
        <v>35</v>
      </c>
      <c r="C8" s="1030"/>
      <c r="D8" s="1030"/>
      <c r="E8" s="1030"/>
      <c r="F8" s="1031"/>
      <c r="G8" s="1022" t="s">
        <v>535</v>
      </c>
      <c r="H8" s="1023"/>
      <c r="I8" s="1024"/>
    </row>
    <row r="9" spans="1:20" s="231" customFormat="1" ht="48" customHeight="1" thickBot="1">
      <c r="A9" s="1033"/>
      <c r="B9" s="269" t="s">
        <v>320</v>
      </c>
      <c r="C9" s="165" t="s">
        <v>321</v>
      </c>
      <c r="D9" s="165" t="s">
        <v>322</v>
      </c>
      <c r="E9" s="165" t="s">
        <v>229</v>
      </c>
      <c r="F9" s="230" t="s">
        <v>248</v>
      </c>
      <c r="G9" s="760" t="s">
        <v>119</v>
      </c>
      <c r="H9" s="761" t="s">
        <v>66</v>
      </c>
      <c r="I9" s="762" t="s">
        <v>695</v>
      </c>
    </row>
    <row r="10" spans="1:20" s="231" customFormat="1" ht="25.5" customHeight="1">
      <c r="A10" s="266" t="s">
        <v>283</v>
      </c>
      <c r="B10" s="505" t="s">
        <v>230</v>
      </c>
      <c r="C10" s="505" t="s">
        <v>230</v>
      </c>
      <c r="D10" s="505" t="s">
        <v>230</v>
      </c>
      <c r="E10" s="505" t="s">
        <v>230</v>
      </c>
      <c r="F10" s="506">
        <f>SUM(B10:E10)</f>
        <v>0</v>
      </c>
      <c r="G10" s="757"/>
      <c r="H10" s="758"/>
      <c r="I10" s="759"/>
    </row>
    <row r="11" spans="1:20" s="231" customFormat="1" ht="25.5" customHeight="1">
      <c r="A11" s="267" t="s">
        <v>284</v>
      </c>
      <c r="B11" s="505" t="s">
        <v>230</v>
      </c>
      <c r="C11" s="505" t="s">
        <v>230</v>
      </c>
      <c r="D11" s="505" t="s">
        <v>230</v>
      </c>
      <c r="E11" s="505" t="s">
        <v>230</v>
      </c>
      <c r="F11" s="506">
        <f>SUM(B11:E11)</f>
        <v>0</v>
      </c>
      <c r="G11" s="505" t="s">
        <v>230</v>
      </c>
      <c r="H11" s="505" t="s">
        <v>230</v>
      </c>
      <c r="I11" s="763">
        <f>SUM(G11:H11)</f>
        <v>0</v>
      </c>
    </row>
    <row r="12" spans="1:20" s="231" customFormat="1" ht="25.5" customHeight="1">
      <c r="A12" s="267" t="s">
        <v>285</v>
      </c>
      <c r="B12" s="505" t="s">
        <v>230</v>
      </c>
      <c r="C12" s="505" t="s">
        <v>230</v>
      </c>
      <c r="D12" s="505" t="s">
        <v>230</v>
      </c>
      <c r="E12" s="505" t="s">
        <v>230</v>
      </c>
      <c r="F12" s="506">
        <f>SUM(B12:E12)</f>
        <v>0</v>
      </c>
      <c r="G12" s="505" t="s">
        <v>230</v>
      </c>
      <c r="H12" s="505" t="s">
        <v>230</v>
      </c>
      <c r="I12" s="763">
        <f t="shared" ref="I12:I13" si="0">SUM(G12:H12)</f>
        <v>0</v>
      </c>
    </row>
    <row r="13" spans="1:20" s="231" customFormat="1" ht="25.5" customHeight="1" thickBot="1">
      <c r="A13" s="268" t="s">
        <v>286</v>
      </c>
      <c r="B13" s="505" t="s">
        <v>230</v>
      </c>
      <c r="C13" s="505" t="s">
        <v>230</v>
      </c>
      <c r="D13" s="505" t="s">
        <v>230</v>
      </c>
      <c r="E13" s="505" t="s">
        <v>230</v>
      </c>
      <c r="F13" s="507">
        <f>SUM(B13:E13)</f>
        <v>0</v>
      </c>
      <c r="G13" s="505" t="s">
        <v>230</v>
      </c>
      <c r="H13" s="505" t="s">
        <v>230</v>
      </c>
      <c r="I13" s="763">
        <f t="shared" si="0"/>
        <v>0</v>
      </c>
    </row>
    <row r="14" spans="1:20" ht="15.6" customHeight="1">
      <c r="A14" s="51"/>
      <c r="B14" s="49"/>
      <c r="C14" s="49"/>
      <c r="D14" s="49"/>
      <c r="E14" s="49"/>
      <c r="F14" s="50"/>
    </row>
    <row r="15" spans="1:20" ht="15.6" customHeight="1">
      <c r="A15" s="49"/>
      <c r="B15" s="52"/>
      <c r="C15" s="52"/>
      <c r="D15" s="52"/>
    </row>
    <row r="16" spans="1:20" s="40" customFormat="1" ht="22.5" customHeight="1">
      <c r="A16" s="149" t="s">
        <v>9</v>
      </c>
      <c r="C16" s="58" t="s">
        <v>10</v>
      </c>
      <c r="E16" s="149" t="s">
        <v>534</v>
      </c>
      <c r="H16" s="149" t="s">
        <v>11</v>
      </c>
    </row>
    <row r="17" spans="1:8" s="144" customFormat="1" ht="15"/>
    <row r="18" spans="1:8" s="40" customFormat="1" ht="24" customHeight="1">
      <c r="A18" s="40" t="s">
        <v>100</v>
      </c>
      <c r="C18" s="40" t="s">
        <v>100</v>
      </c>
      <c r="E18" s="40" t="s">
        <v>100</v>
      </c>
      <c r="H18" s="40" t="s">
        <v>100</v>
      </c>
    </row>
    <row r="19" spans="1:8" customFormat="1" ht="14.25"/>
    <row r="20" spans="1:8" customFormat="1" ht="14.25"/>
    <row r="21" spans="1:8" customFormat="1" ht="14.25"/>
    <row r="22" spans="1:8" customFormat="1" ht="25.5" customHeight="1"/>
  </sheetData>
  <sheetProtection password="CF44" sheet="1" objects="1" scenarios="1" formatColumns="0" formatRows="0"/>
  <mergeCells count="6">
    <mergeCell ref="G8:I8"/>
    <mergeCell ref="A4:H4"/>
    <mergeCell ref="B6:F6"/>
    <mergeCell ref="B8:F8"/>
    <mergeCell ref="A8:A9"/>
    <mergeCell ref="A5:H5"/>
  </mergeCells>
  <conditionalFormatting sqref="B10:E13 G10:H13">
    <cfRule type="cellIs" dxfId="76" priority="1" operator="equal">
      <formula>"NA"</formula>
    </cfRule>
  </conditionalFormatting>
  <printOptions horizontalCentered="1" verticalCentered="1"/>
  <pageMargins left="0.35433070866141703" right="0.35433070866141703" top="1.5748031496063" bottom="0.98425196850393704" header="0.511811023622047" footer="0.511811023622047"/>
  <pageSetup paperSize="9" scale="84" orientation="landscape" horizontalDpi="300" verticalDpi="300" r:id="rId1"/>
  <headerFooter alignWithMargins="0">
    <oddHeader>&amp;L&amp;12                 &amp;C&amp;18&amp;R&amp;14الهيئة العامة للمستشفيات والمعاهد التعليميةالأمانة العامة - مركز المعلومات</oddHeader>
    <oddFooter>&amp;R&amp;"Arial,Bold"&amp;8M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27</vt:i4>
      </vt:variant>
    </vt:vector>
  </HeadingPairs>
  <TitlesOfParts>
    <vt:vector size="56" baseType="lpstr">
      <vt:lpstr>الخدمات العلاجية الخارجية (1)</vt:lpstr>
      <vt:lpstr>نشاط الأسنان(2)</vt:lpstr>
      <vt:lpstr>نشاط العلاج الطبيعي(3)</vt:lpstr>
      <vt:lpstr>نشاط الطب الطبيعي والسمنة(4)</vt:lpstr>
      <vt:lpstr>خدمات ذوي الإعاقة(5)</vt:lpstr>
      <vt:lpstr>نشاط فسيولوجية إكلينيكية(6)</vt:lpstr>
      <vt:lpstr>نشاط تفتيت حصوات بالموجات(7)</vt:lpstr>
      <vt:lpstr>نشاط الغسيل الكلوي(8)</vt:lpstr>
      <vt:lpstr>نشاط علاج الاورام(9)</vt:lpstr>
      <vt:lpstr>نشاط المسح الذريGamma (10) </vt:lpstr>
      <vt:lpstr>نشاط بنك الدم(11)</vt:lpstr>
      <vt:lpstr>نشاط القسطرة(12)</vt:lpstr>
      <vt:lpstr>نشاط المناظير(13)</vt:lpstr>
      <vt:lpstr> (14)نشاط العمليات</vt:lpstr>
      <vt:lpstr> (15)نشاط العمليات المميزة </vt:lpstr>
      <vt:lpstr>اعداد الولادات(16)</vt:lpstr>
      <vt:lpstr>نشاط الاقسام الداخلية  (17)</vt:lpstr>
      <vt:lpstr>نشاط الرعايات (18)</vt:lpstr>
      <vt:lpstr>امكانيات ونشاط الحضانات(19)</vt:lpstr>
      <vt:lpstr>نشاط الأشعة(20)</vt:lpstr>
      <vt:lpstr>الأشعة المقطعية تفصيلي(21) </vt:lpstr>
      <vt:lpstr>فحوصات الرمد وعلاج الليزر (22) </vt:lpstr>
      <vt:lpstr>نشاط رسم القلب(23)</vt:lpstr>
      <vt:lpstr>إمكانيات ونشاط المعمل(24)</vt:lpstr>
      <vt:lpstr>التغذية (25)  </vt:lpstr>
      <vt:lpstr>الوفيات (26)</vt:lpstr>
      <vt:lpstr>امكانيات الرعايات (27)</vt:lpstr>
      <vt:lpstr>التطوير والانجازات </vt:lpstr>
      <vt:lpstr>نموذج كوفر ليتر وحدات</vt:lpstr>
      <vt:lpstr>' (15)نشاط العمليات المميزة '!Print_Area</vt:lpstr>
      <vt:lpstr>'التغذية (25)  '!Print_Area</vt:lpstr>
      <vt:lpstr>'الخدمات العلاجية الخارجية (1)'!Print_Area</vt:lpstr>
      <vt:lpstr>'الوفيات (26)'!Print_Area</vt:lpstr>
      <vt:lpstr>'امكانيات الرعايات (27)'!Print_Area</vt:lpstr>
      <vt:lpstr>'امكانيات ونشاط الحضانات(19)'!Print_Area</vt:lpstr>
      <vt:lpstr>'إمكانيات ونشاط المعمل(24)'!Print_Area</vt:lpstr>
      <vt:lpstr>'فحوصات الرمد وعلاج الليزر (22) '!Print_Area</vt:lpstr>
      <vt:lpstr>'نشاط الأشعة(20)'!Print_Area</vt:lpstr>
      <vt:lpstr>'نشاط الاقسام الداخلية  (17)'!Print_Area</vt:lpstr>
      <vt:lpstr>'نشاط الرعايات (18)'!Print_Area</vt:lpstr>
      <vt:lpstr>'نشاط الطب الطبيعي والسمنة(4)'!Print_Area</vt:lpstr>
      <vt:lpstr>'نشاط العلاج الطبيعي(3)'!Print_Area</vt:lpstr>
      <vt:lpstr>'نشاط الغسيل الكلوي(8)'!Print_Area</vt:lpstr>
      <vt:lpstr>'نشاط القسطرة(12)'!Print_Area</vt:lpstr>
      <vt:lpstr>'نشاط المسح الذريGamma (10) '!Print_Area</vt:lpstr>
      <vt:lpstr>'نشاط المناظير(13)'!Print_Area</vt:lpstr>
      <vt:lpstr>'نشاط بنك الدم(11)'!Print_Area</vt:lpstr>
      <vt:lpstr>'نشاط رسم القلب(23)'!Print_Area</vt:lpstr>
      <vt:lpstr>'نشاط علاج الاورام(9)'!Print_Area</vt:lpstr>
      <vt:lpstr>'نشاط فسيولوجية إكلينيكية(6)'!Print_Area</vt:lpstr>
      <vt:lpstr>'نموذج كوفر ليتر وحدات'!Print_Area</vt:lpstr>
      <vt:lpstr>'اعداد الولادات(16)'!Print_Titles</vt:lpstr>
      <vt:lpstr>'نشاط الطب الطبيعي والسمنة(4)'!Print_Titles</vt:lpstr>
      <vt:lpstr>'نشاط القسطرة(12)'!Print_Titles</vt:lpstr>
      <vt:lpstr>'نشاط المسح الذريGamma (10) '!Print_Titles</vt:lpstr>
      <vt:lpstr>'نشاط تفتيت حصوات بالموجات(7)'!Print_Titles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2024-08-09T10:19:18Z</dcterms:modified>
</cp:coreProperties>
</file>